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0" windowWidth="19140" windowHeight="8590" tabRatio="684" activeTab="9"/>
  </bookViews>
  <sheets>
    <sheet name="EUI รายปี" sheetId="18" r:id="rId1"/>
    <sheet name="EUI รายเดือน" sheetId="19" r:id="rId2"/>
    <sheet name="ไฟฟ้า" sheetId="20" r:id="rId3"/>
    <sheet name="บุคลากร-พท." sheetId="21" r:id="rId4"/>
    <sheet name="เวลาทำการ" sheetId="22" r:id="rId5"/>
    <sheet name="ผู้ใช้บริการ" sheetId="23" r:id="rId6"/>
    <sheet name="อุณหภูมิ-จว." sheetId="24" r:id="rId7"/>
    <sheet name="ขยะ" sheetId="25" r:id="rId8"/>
    <sheet name="ผลตามแผน59" sheetId="1" r:id="rId9"/>
    <sheet name="แผนงาน60" sheetId="2" r:id="rId10"/>
    <sheet name="Sheet3" sheetId="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biv1" localSheetId="0">#REF!</definedName>
    <definedName name="__biv1">#REF!</definedName>
    <definedName name="__eng1">[1]Firr!$G$10</definedName>
    <definedName name="__eng2">[1]Firr!$G$11</definedName>
    <definedName name="__kw1" localSheetId="0">#REF!</definedName>
    <definedName name="__kw1">#REF!</definedName>
    <definedName name="__kwh1" localSheetId="0">#REF!</definedName>
    <definedName name="__kwh1">#REF!</definedName>
    <definedName name="__kwh2" localSheetId="0">#REF!</definedName>
    <definedName name="__kwh2">#REF!</definedName>
    <definedName name="__kwh3" localSheetId="0">#REF!</definedName>
    <definedName name="__kwh3">#REF!</definedName>
    <definedName name="__kwh4" localSheetId="0">#REF!</definedName>
    <definedName name="__kwh4">#REF!</definedName>
    <definedName name="__kwh5" localSheetId="0">#REF!</definedName>
    <definedName name="__kwh5">#REF!</definedName>
    <definedName name="__kwh6" localSheetId="0">#REF!</definedName>
    <definedName name="__kwh6">#REF!</definedName>
    <definedName name="__ls1" localSheetId="0">#REF!</definedName>
    <definedName name="__ls1">#REF!</definedName>
    <definedName name="__ls3" localSheetId="0">#REF!</definedName>
    <definedName name="__ls3">#REF!</definedName>
    <definedName name="__vo1" localSheetId="0">#REF!</definedName>
    <definedName name="__vo1">#REF!</definedName>
    <definedName name="__vo2" localSheetId="0">#REF!</definedName>
    <definedName name="__vo2">#REF!</definedName>
    <definedName name="__vo3" localSheetId="0">#REF!</definedName>
    <definedName name="__vo3">#REF!</definedName>
    <definedName name="_1_0PacFI" localSheetId="0">[2]Film!#REF!</definedName>
    <definedName name="_1_0PacFI">[2]Film!#REF!</definedName>
    <definedName name="_10_____0PacFI" localSheetId="0">[2]Film!#REF!</definedName>
    <definedName name="_10_____0PacFI">[2]Film!#REF!</definedName>
    <definedName name="_11_____0PacInsulati" localSheetId="0">[3]RoofInsulation!#REF!</definedName>
    <definedName name="_11_____0PacInsulati">[3]RoofInsulation!#REF!</definedName>
    <definedName name="_12_____0PLWLBalla" localSheetId="0">#REF!</definedName>
    <definedName name="_12_____0PLWLBalla">#REF!</definedName>
    <definedName name="_13______0PacFI" localSheetId="0">#REF!</definedName>
    <definedName name="_13______0PacFI">#REF!</definedName>
    <definedName name="_14______0PacInsulati" localSheetId="0">[4]RoofInsulation!#REF!</definedName>
    <definedName name="_14______0PacInsulati">[4]RoofInsulation!#REF!</definedName>
    <definedName name="_15______0PLWLBalla" localSheetId="0">[5]LWBALLAST!#REF!</definedName>
    <definedName name="_15______0PLWLBalla">[5]LWBALLAST!#REF!</definedName>
    <definedName name="_16_______0PLWLBalla" localSheetId="0">#REF!</definedName>
    <definedName name="_16_______0PLWLBalla">#REF!</definedName>
    <definedName name="_17________0PacFI" localSheetId="0">#REF!</definedName>
    <definedName name="_17________0PacFI">#REF!</definedName>
    <definedName name="_18________0PacInsulati" localSheetId="0">[4]RoofInsulation!#REF!</definedName>
    <definedName name="_18________0PacInsulati">[4]RoofInsulation!#REF!</definedName>
    <definedName name="_19_________0PLWLBalla" localSheetId="0">[5]LWBALLAST!#REF!</definedName>
    <definedName name="_19_________0PLWLBalla">[5]LWBALLAST!#REF!</definedName>
    <definedName name="_2_0PacInsulati" localSheetId="0">[6]RoofInsulation!#REF!</definedName>
    <definedName name="_2_0PacInsulati">[6]RoofInsulation!#REF!</definedName>
    <definedName name="_20__________0PLWLBalla" localSheetId="0">#REF!</definedName>
    <definedName name="_20__________0PLWLBalla">#REF!</definedName>
    <definedName name="_21__________0LightDa" localSheetId="0">#REF!</definedName>
    <definedName name="_21__________0LightDa">#REF!</definedName>
    <definedName name="_22__________0PacHiE" localSheetId="0">[3]InputDATA!#REF!</definedName>
    <definedName name="_22__________0PacHiE">[3]InputDATA!#REF!</definedName>
    <definedName name="_23__________0Preflect" localSheetId="0">#REF!</definedName>
    <definedName name="_23__________0Preflect">#REF!</definedName>
    <definedName name="_24_________0LightDa" localSheetId="0">#REF!</definedName>
    <definedName name="_24_________0LightDa">#REF!</definedName>
    <definedName name="_25_________0PacHiE" localSheetId="0">[7]HighEER!#REF!</definedName>
    <definedName name="_25_________0PacHiE">[7]HighEER!#REF!</definedName>
    <definedName name="_26_________0Preflect" localSheetId="0">[8]REFLECTOR!#REF!</definedName>
    <definedName name="_26_________0Preflect">[8]REFLECTOR!#REF!</definedName>
    <definedName name="_27_______0LightDa" localSheetId="0">#REF!</definedName>
    <definedName name="_27_______0LightDa">#REF!</definedName>
    <definedName name="_28_______0PacHiE" localSheetId="0">[3]InputDATA!#REF!</definedName>
    <definedName name="_28_______0PacHiE">[3]InputDATA!#REF!</definedName>
    <definedName name="_29_______0Preflect" localSheetId="0">#REF!</definedName>
    <definedName name="_29_______0Preflect">#REF!</definedName>
    <definedName name="_3_0PLWLBalla" localSheetId="0">#REF!</definedName>
    <definedName name="_3_0PLWLBalla">#REF!</definedName>
    <definedName name="_30______0LightDa" localSheetId="0">#REF!</definedName>
    <definedName name="_30______0LightDa">#REF!</definedName>
    <definedName name="_31______0PacHiE" localSheetId="0">[7]HighEER!#REF!</definedName>
    <definedName name="_31______0PacHiE">[7]HighEER!#REF!</definedName>
    <definedName name="_32______0Preflect" localSheetId="0">[8]REFLECTOR!#REF!</definedName>
    <definedName name="_32______0Preflect">[8]REFLECTOR!#REF!</definedName>
    <definedName name="_33_____0LightDa" localSheetId="0">#REF!</definedName>
    <definedName name="_33_____0LightDa">#REF!</definedName>
    <definedName name="_34_____0PacHiE" localSheetId="0">[3]InputDATA!#REF!</definedName>
    <definedName name="_34_____0PacHiE">[3]InputDATA!#REF!</definedName>
    <definedName name="_35_____0Preflect" localSheetId="0">#REF!</definedName>
    <definedName name="_35_____0Preflect">#REF!</definedName>
    <definedName name="_36____0LightDa" localSheetId="0">#REF!</definedName>
    <definedName name="_36____0LightDa">#REF!</definedName>
    <definedName name="_37____0PacHiE" localSheetId="0">[3]InputDATA!#REF!</definedName>
    <definedName name="_37____0PacHiE">[3]InputDATA!#REF!</definedName>
    <definedName name="_38____0Preflect" localSheetId="0">#REF!</definedName>
    <definedName name="_38____0Preflect">#REF!</definedName>
    <definedName name="_39___0LightDa" localSheetId="0">#REF!</definedName>
    <definedName name="_39___0LightDa">#REF!</definedName>
    <definedName name="_4___0PacFI" localSheetId="0">[2]Film!#REF!</definedName>
    <definedName name="_4___0PacFI">[2]Film!#REF!</definedName>
    <definedName name="_40___0PacHiE" localSheetId="0">[3]InputDATA!#REF!</definedName>
    <definedName name="_40___0PacHiE">[3]InputDATA!#REF!</definedName>
    <definedName name="_41___0Preflect" localSheetId="0">#REF!</definedName>
    <definedName name="_41___0Preflect">#REF!</definedName>
    <definedName name="_42_0LightDa" localSheetId="0">#REF!</definedName>
    <definedName name="_42_0LightDa">#REF!</definedName>
    <definedName name="_43_0PacHiE" localSheetId="0">[3]InputDATA!#REF!</definedName>
    <definedName name="_43_0PacHiE">[3]InputDATA!#REF!</definedName>
    <definedName name="_44_0Preflect" localSheetId="0">#REF!</definedName>
    <definedName name="_44_0Preflect">#REF!</definedName>
    <definedName name="_5___0PacInsulati" localSheetId="0">[3]RoofInsulation!#REF!</definedName>
    <definedName name="_5___0PacInsulati">[3]RoofInsulation!#REF!</definedName>
    <definedName name="_6___0PLWLBalla" localSheetId="0">#REF!</definedName>
    <definedName name="_6___0PLWLBalla">#REF!</definedName>
    <definedName name="_7____0PacFI" localSheetId="0">[2]Film!#REF!</definedName>
    <definedName name="_7____0PacFI">[2]Film!#REF!</definedName>
    <definedName name="_8____0PacInsulati" localSheetId="0">[3]RoofInsulation!#REF!</definedName>
    <definedName name="_8____0PacInsulati">[3]RoofInsulation!#REF!</definedName>
    <definedName name="_9____0PLWLBalla" localSheetId="0">#REF!</definedName>
    <definedName name="_9____0PLWLBalla">#REF!</definedName>
    <definedName name="_biv1" localSheetId="0">#REF!</definedName>
    <definedName name="_biv1">#REF!</definedName>
    <definedName name="_eng1">[1]Firr!$G$10</definedName>
    <definedName name="_eng2">[1]Firr!$G$11</definedName>
    <definedName name="_kw1" localSheetId="0">#REF!</definedName>
    <definedName name="_kw1">#REF!</definedName>
    <definedName name="_kwh1" localSheetId="0">#REF!</definedName>
    <definedName name="_kwh1">#REF!</definedName>
    <definedName name="_kwh2" localSheetId="0">#REF!</definedName>
    <definedName name="_kwh2">#REF!</definedName>
    <definedName name="_kwh3" localSheetId="0">#REF!</definedName>
    <definedName name="_kwh3">#REF!</definedName>
    <definedName name="_kwh4" localSheetId="0">#REF!</definedName>
    <definedName name="_kwh4">#REF!</definedName>
    <definedName name="_kwh5" localSheetId="0">#REF!</definedName>
    <definedName name="_kwh5">#REF!</definedName>
    <definedName name="_kwh6" localSheetId="0">#REF!</definedName>
    <definedName name="_kwh6">#REF!</definedName>
    <definedName name="_ls1" localSheetId="0">#REF!</definedName>
    <definedName name="_ls1">#REF!</definedName>
    <definedName name="_ls3" localSheetId="0">#REF!</definedName>
    <definedName name="_ls3">#REF!</definedName>
    <definedName name="_vo1" localSheetId="0">#REF!</definedName>
    <definedName name="_vo1">#REF!</definedName>
    <definedName name="_vo2" localSheetId="0">#REF!</definedName>
    <definedName name="_vo2">#REF!</definedName>
    <definedName name="_vo3" localSheetId="0">#REF!</definedName>
    <definedName name="_vo3">#REF!</definedName>
    <definedName name="a." localSheetId="0">#REF!</definedName>
    <definedName name="a.">#REF!</definedName>
    <definedName name="a.." localSheetId="0">#REF!</definedName>
    <definedName name="a..">#REF!</definedName>
    <definedName name="AC" localSheetId="0">#REF!</definedName>
    <definedName name="AC">#REF!</definedName>
    <definedName name="ACchanged">[9]!ACchanged</definedName>
    <definedName name="ACdata" localSheetId="0">#REF!</definedName>
    <definedName name="ACdata">#REF!</definedName>
    <definedName name="ACdpy">[10]Circuits!$D$2</definedName>
    <definedName name="ACenergy" localSheetId="0">#REF!</definedName>
    <definedName name="ACenergy">#REF!</definedName>
    <definedName name="ACfactor" localSheetId="0">#REF!</definedName>
    <definedName name="ACfactor">#REF!</definedName>
    <definedName name="air">'[11]5.3air-leak'!$AH$87</definedName>
    <definedName name="AO" localSheetId="0">#REF!</definedName>
    <definedName name="AO">#REF!</definedName>
    <definedName name="Area" localSheetId="0">#REF!</definedName>
    <definedName name="Area">#REF!</definedName>
    <definedName name="AvgFT">[12]DATA!$BH$3</definedName>
    <definedName name="B" localSheetId="0">#REF!</definedName>
    <definedName name="B">#REF!</definedName>
    <definedName name="B_FT1">[13]PageNumber!$N$21</definedName>
    <definedName name="B_FT2">[13]PageNumber!$N$22</definedName>
    <definedName name="B_FT3">[13]PageNumber!$N$23</definedName>
    <definedName name="B_kWh" localSheetId="0">#REF!</definedName>
    <definedName name="B_kWh">#REF!</definedName>
    <definedName name="B_kWh1">[13]PageNumber!$M$21</definedName>
    <definedName name="B_kWh2">[13]PageNumber!$M$22</definedName>
    <definedName name="B_kWh3">[13]PageNumber!$M$23</definedName>
    <definedName name="Ballastchange">[9]!Ballastchange</definedName>
    <definedName name="BallastType">[9]!BallastType</definedName>
    <definedName name="bath" localSheetId="0">#REF!</definedName>
    <definedName name="bath">#REF!</definedName>
    <definedName name="bath0" localSheetId="0">#REF!</definedName>
    <definedName name="bath0">#REF!</definedName>
    <definedName name="bath1" localSheetId="0">#REF!</definedName>
    <definedName name="bath1">#REF!</definedName>
    <definedName name="bath2" localSheetId="0">#REF!</definedName>
    <definedName name="bath2">#REF!</definedName>
    <definedName name="bath3" localSheetId="0">#REF!</definedName>
    <definedName name="bath3">#REF!</definedName>
    <definedName name="bath4" localSheetId="0">#REF!</definedName>
    <definedName name="bath4">#REF!</definedName>
    <definedName name="bbbb">[14]วิเคราะห์บิล!$K$18</definedName>
    <definedName name="biv" localSheetId="0">#REF!</definedName>
    <definedName name="biv">#REF!</definedName>
    <definedName name="BkWhOP" localSheetId="0">#REF!</definedName>
    <definedName name="BkWhOP">#REF!</definedName>
    <definedName name="BkWhP" localSheetId="0">#REF!</definedName>
    <definedName name="BkWhP">#REF!</definedName>
    <definedName name="BkWhPP" localSheetId="0">#REF!</definedName>
    <definedName name="BkWhPP">#REF!</definedName>
    <definedName name="BlowDownLoss">[9]!BlowDownLoss</definedName>
    <definedName name="boiler_Cal.BlowDownLoss">[9]!boiler_Cal.BlowDownLoss</definedName>
    <definedName name="boiler_Cal.PercentStagLoss">[9]!boiler_Cal.PercentStagLoss</definedName>
    <definedName name="BuildingIndex" localSheetId="0">#REF!</definedName>
    <definedName name="BuildingIndex">#REF!</definedName>
    <definedName name="BuildingName" localSheetId="0">#REF!</definedName>
    <definedName name="BuildingName">#REF!</definedName>
    <definedName name="cc" localSheetId="0">'[15]3.5'!#REF!</definedName>
    <definedName name="cc">'[15]3.5'!#REF!</definedName>
    <definedName name="cf_for_labour">'[16]Basic Data'!$G$9</definedName>
    <definedName name="cf_for_material">'[16]Basic Data'!$G$8</definedName>
    <definedName name="cf_la" localSheetId="0">#REF!</definedName>
    <definedName name="cf_la">#REF!</definedName>
    <definedName name="cf_mat" localSheetId="0">#REF!</definedName>
    <definedName name="cf_mat">#REF!</definedName>
    <definedName name="Company" localSheetId="0">#REF!</definedName>
    <definedName name="Company">#REF!</definedName>
    <definedName name="CompanyCode" localSheetId="0">[17]DataInput!#REF!</definedName>
    <definedName name="CompanyCode">[17]DataInput!#REF!</definedName>
    <definedName name="ConsultantName" localSheetId="0">#REF!</definedName>
    <definedName name="ConsultantName">#REF!</definedName>
    <definedName name="CP" localSheetId="0">#REF!</definedName>
    <definedName name="CP">#REF!</definedName>
    <definedName name="D" localSheetId="0">#REF!</definedName>
    <definedName name="D">#REF!</definedName>
    <definedName name="D.A.F" localSheetId="0">#REF!</definedName>
    <definedName name="D.A.F">#REF!</definedName>
    <definedName name="DAF">[18]สรุปไฟฟ้า!$V$22</definedName>
    <definedName name="DATA" localSheetId="0">#REF!</definedName>
    <definedName name="DATA">#REF!</definedName>
    <definedName name="DataTransfer" localSheetId="0">#REF!</definedName>
    <definedName name="DataTransfer">#REF!</definedName>
    <definedName name="Day_y1">[13]PageNumber!$P$21</definedName>
    <definedName name="Day_y2">[13]PageNumber!$P$22</definedName>
    <definedName name="Day_y3">[13]PageNumber!$P$23</definedName>
    <definedName name="E" localSheetId="0">#REF!</definedName>
    <definedName name="E">#REF!</definedName>
    <definedName name="EB">'[19]Table1-Fuel-Sum'!$L$19</definedName>
    <definedName name="EC">'[20]Table3 EE'!$O$42</definedName>
    <definedName name="EcConversionEq" localSheetId="0">#REF!</definedName>
    <definedName name="EcConversionEq">#REF!</definedName>
    <definedName name="ECconvFactor">'[10]Data-General'!$Y$9</definedName>
    <definedName name="EcElectUnitCost">'[21]Data-General'!$Y$11</definedName>
    <definedName name="EcEnergyInf1999" localSheetId="0">#REF!</definedName>
    <definedName name="EcEnergyInf1999">#REF!</definedName>
    <definedName name="EcEnergyInf2000">'[21]Data-General'!$Y$15</definedName>
    <definedName name="ECinflationENERGY1999">'[10]Data-General'!$X$14</definedName>
    <definedName name="ECinflationENERGY2000">'[10]Data-General'!$X$15</definedName>
    <definedName name="EcInflationEq">'[21]Data-General'!$Y$13</definedName>
    <definedName name="EconElecCost">'[21]Data-General'!$Y$11</definedName>
    <definedName name="EconFacEq">'[21]Data-General'!$Y$9</definedName>
    <definedName name="eirr" localSheetId="0">#REF!</definedName>
    <definedName name="eirr">#REF!</definedName>
    <definedName name="elec_cost" localSheetId="0">#REF!</definedName>
    <definedName name="elec_cost">#REF!</definedName>
    <definedName name="elec_save" localSheetId="0">#REF!</definedName>
    <definedName name="elec_save">#REF!</definedName>
    <definedName name="ElecCost" localSheetId="0">#REF!</definedName>
    <definedName name="ElecCost">#REF!</definedName>
    <definedName name="electric_cost">'[16]Basic Data'!$G$10</definedName>
    <definedName name="electric_saving">'[16]Basic Data'!$E$24</definedName>
    <definedName name="ElectricApp">[22]ElectricApp!$B$9:$R$212</definedName>
    <definedName name="ElectUnitcost">[23]DATA!$C$3</definedName>
    <definedName name="ElecUnitCost" localSheetId="0">#REF!</definedName>
    <definedName name="ElecUnitCost">#REF!</definedName>
    <definedName name="equi" localSheetId="0">#REF!</definedName>
    <definedName name="equi">#REF!</definedName>
    <definedName name="ET">[9]!ET</definedName>
    <definedName name="Eค่าแรงงาน" localSheetId="0">#REF!</definedName>
    <definedName name="Eค่าแรงงาน">#REF!</definedName>
    <definedName name="Eค่าใช้จ่ายผันแปร" localSheetId="0">#REF!</definedName>
    <definedName name="Eค่าใช้จ่ายผันแปร">#REF!</definedName>
    <definedName name="Eค่าใช้จ่ายอื่นๆ" localSheetId="0">#REF!</definedName>
    <definedName name="Eค่าใช้จ่ายอื่นๆ">#REF!</definedName>
    <definedName name="Eค่าอุปกรณ์" localSheetId="0">#REF!</definedName>
    <definedName name="Eค่าอุปกรณ์">#REF!</definedName>
    <definedName name="F" localSheetId="0">#REF!</definedName>
    <definedName name="F">#REF!</definedName>
    <definedName name="F.T">[24]LightData!$I$3</definedName>
    <definedName name="factor_l">[25]ไฟ!$G$8</definedName>
    <definedName name="FactoryName">[26]บทสรุปผู้บริหาร!$A$1</definedName>
    <definedName name="FIRR">[9]!FIRR</definedName>
    <definedName name="FT">[13]PageNumber!$M$24</definedName>
    <definedName name="FUEL">[27]Data_Fuel!$A$23:$I$38</definedName>
    <definedName name="fuel_cost" localSheetId="0">#REF!</definedName>
    <definedName name="fuel_cost">#REF!</definedName>
    <definedName name="fuel_save" localSheetId="0">#REF!</definedName>
    <definedName name="fuel_save">#REF!</definedName>
    <definedName name="FW" localSheetId="0">#REF!</definedName>
    <definedName name="FW">#REF!</definedName>
    <definedName name="G" localSheetId="0">#REF!</definedName>
    <definedName name="G">#REF!</definedName>
    <definedName name="GO" localSheetId="0">#REF!</definedName>
    <definedName name="GO">#REF!</definedName>
    <definedName name="GoDATA">[9]!GoDATA</definedName>
    <definedName name="GoElectMeasure">[9]!GoElectMeasure</definedName>
    <definedName name="GoInstallation">[9]!GoInstallation</definedName>
    <definedName name="GoPerformance">[9]!GoPerformance</definedName>
    <definedName name="h" localSheetId="0">#REF!</definedName>
    <definedName name="h">#REF!</definedName>
    <definedName name="hb" localSheetId="0">#REF!</definedName>
    <definedName name="hb">#REF!</definedName>
    <definedName name="heatingfuel" localSheetId="0">#REF!</definedName>
    <definedName name="heatingfuel">#REF!</definedName>
    <definedName name="Hide">[9]!Hide</definedName>
    <definedName name="HighEER">[9]!HighEER</definedName>
    <definedName name="Hour_d1">[13]PageNumber!$Q$21</definedName>
    <definedName name="Hour_d2">[13]PageNumber!$Q$22</definedName>
    <definedName name="Hour_d3">[13]PageNumber!$Q$23</definedName>
    <definedName name="Hr_per_Yr" localSheetId="0">[28]IRR!#REF!</definedName>
    <definedName name="Hr_per_Yr">[28]IRR!#REF!</definedName>
    <definedName name="hrPERyr">[13]PageNumber!$C$13</definedName>
    <definedName name="hw" localSheetId="0">#REF!</definedName>
    <definedName name="hw">#REF!</definedName>
    <definedName name="if" localSheetId="0">#REF!</definedName>
    <definedName name="if">#REF!</definedName>
    <definedName name="inf_en1" localSheetId="0">#REF!</definedName>
    <definedName name="inf_en1">#REF!</definedName>
    <definedName name="inf_en2" localSheetId="0">#REF!</definedName>
    <definedName name="inf_en2">#REF!</definedName>
    <definedName name="inf_mat" localSheetId="0">#REF!</definedName>
    <definedName name="inf_mat">#REF!</definedName>
    <definedName name="InfEnergy1999">'[21]Data-General'!$Y$14</definedName>
    <definedName name="InfEnergy2000">'[21]Data-General'!$Y$15</definedName>
    <definedName name="inflat_1999">[25]ไฟ!$G$12</definedName>
    <definedName name="inflat_2000">[25]ไฟ!$G$13</definedName>
    <definedName name="inflat_for_energy_1999">'[16]Basic Data'!$G$13</definedName>
    <definedName name="inflat_for_energy2000">'[16]Basic Data'!$G$14</definedName>
    <definedName name="inflat_for_material">'[16]Basic Data'!$G$12</definedName>
    <definedName name="InfMaterial">'[21]Data-General'!$Y$13</definedName>
    <definedName name="instument" localSheetId="0">#REF!</definedName>
    <definedName name="instument">#REF!</definedName>
    <definedName name="inv">[1]Firr!$E$15</definedName>
    <definedName name="kW" localSheetId="0">#REF!</definedName>
    <definedName name="kW">#REF!</definedName>
    <definedName name="kwh" localSheetId="0">#REF!</definedName>
    <definedName name="kwh">#REF!</definedName>
    <definedName name="kWh_OffPeak1">[18]สรุปไฟฟ้า!$C$11</definedName>
    <definedName name="kWh_OffPeak2">[18]สรุปไฟฟ้า!$C$12</definedName>
    <definedName name="kWh_OnPeak">[18]สรุปไฟฟ้า!$C$10</definedName>
    <definedName name="kWh_P1" localSheetId="0">#REF!</definedName>
    <definedName name="kWh_P1">#REF!</definedName>
    <definedName name="kWh_P2" localSheetId="0">#REF!</definedName>
    <definedName name="kWh_P2">#REF!</definedName>
    <definedName name="kWh_P3" localSheetId="0">#REF!</definedName>
    <definedName name="kWh_P3">#REF!</definedName>
    <definedName name="kWhmin" localSheetId="0">#REF!</definedName>
    <definedName name="kWhmin">#REF!</definedName>
    <definedName name="kWhmin1" localSheetId="0">#REF!</definedName>
    <definedName name="kWhmin1">#REF!</definedName>
    <definedName name="kWhOFFPeak">[12]DATA!$BG$7</definedName>
    <definedName name="kWhONPeak">[12]DATA!$BE$7</definedName>
    <definedName name="kWhOp">[24]LightData!$D$5</definedName>
    <definedName name="kWhp">[24]LightData!$D$3</definedName>
    <definedName name="kWhPartailPeak">[12]DATA!$BF$7</definedName>
    <definedName name="kWhPP">[24]LightData!$D$4</definedName>
    <definedName name="kWp">[24]LightData!$C$3</definedName>
    <definedName name="kWPP">[29]LightData!$C$4</definedName>
    <definedName name="la_cost" localSheetId="0">#REF!</definedName>
    <definedName name="la_cost">#REF!</definedName>
    <definedName name="labour_cost">'[16]Basic Data'!$E$20</definedName>
    <definedName name="labour_l">[25]ไฟ!$E$25</definedName>
    <definedName name="LampChange">[9]!LampChange</definedName>
    <definedName name="lf" localSheetId="0">#REF!</definedName>
    <definedName name="lf">#REF!</definedName>
    <definedName name="LH" localSheetId="0">#REF!</definedName>
    <definedName name="LH">#REF!</definedName>
    <definedName name="LightData3" localSheetId="0">[23]LightDATAtran!#REF!</definedName>
    <definedName name="LightData3">[23]LightDATAtran!#REF!</definedName>
    <definedName name="ListApp">[22]ElectricApp!$B$9:$D$212</definedName>
    <definedName name="LperHchange">[9]!LperHchange</definedName>
    <definedName name="ls" localSheetId="0">#REF!</definedName>
    <definedName name="ls">#REF!</definedName>
    <definedName name="LUX" localSheetId="0">[24]LightData2!#REF!</definedName>
    <definedName name="LUX">[24]LightData2!#REF!</definedName>
    <definedName name="M" localSheetId="0">#REF!</definedName>
    <definedName name="M">#REF!</definedName>
    <definedName name="ma_cost" localSheetId="0">#REF!</definedName>
    <definedName name="ma_cost">#REF!</definedName>
    <definedName name="maintain_cost">'[16]Basic Data'!$E$22</definedName>
    <definedName name="maintain_l">[25]ไฟ!$E$27</definedName>
    <definedName name="Maintenance">[9]!Maintenance</definedName>
    <definedName name="MakeChange">[9]!MakeChange</definedName>
    <definedName name="MakeElect">[9]!MakeElect</definedName>
    <definedName name="MakeList">[9]!MakeList</definedName>
    <definedName name="MaxDemandCH" localSheetId="0">[28]IRR!#REF!</definedName>
    <definedName name="MaxDemandCH">[28]IRR!#REF!</definedName>
    <definedName name="mh" localSheetId="0">#REF!</definedName>
    <definedName name="mh">#REF!</definedName>
    <definedName name="MinPeak" localSheetId="0">#REF!</definedName>
    <definedName name="MinPeak">#REF!</definedName>
    <definedName name="MinPeak1" localSheetId="0">#REF!</definedName>
    <definedName name="MinPeak1">#REF!</definedName>
    <definedName name="MinPeak2" localSheetId="0">#REF!</definedName>
    <definedName name="MinPeak2">#REF!</definedName>
    <definedName name="MinPeakConpt" localSheetId="0">#REF!</definedName>
    <definedName name="MinPeakConpt">#REF!</definedName>
    <definedName name="MinPkConst" localSheetId="0">#REF!</definedName>
    <definedName name="MinPkConst">#REF!</definedName>
    <definedName name="Module1.xx">[9]!Module1.xx</definedName>
    <definedName name="n">[9]!n</definedName>
    <definedName name="n." localSheetId="0">#REF!</definedName>
    <definedName name="n.">#REF!</definedName>
    <definedName name="n.." localSheetId="0">#REF!</definedName>
    <definedName name="n..">#REF!</definedName>
    <definedName name="NewInatall">[9]!NewInatall</definedName>
    <definedName name="NoLampChange">[9]!NoLampChange</definedName>
    <definedName name="NoReflector">[9]!NoReflector</definedName>
    <definedName name="noy" localSheetId="0">'[30]4.2.2(2)ok'!#REF!</definedName>
    <definedName name="noy">'[30]4.2.2(2)ok'!#REF!</definedName>
    <definedName name="O" localSheetId="0">#REF!</definedName>
    <definedName name="O">#REF!</definedName>
    <definedName name="OFFPeak">[12]DATA!$BD$7</definedName>
    <definedName name="ONPeak">[12]DATA!$BB$7</definedName>
    <definedName name="op_cost" localSheetId="0">#REF!</definedName>
    <definedName name="op_cost">#REF!</definedName>
    <definedName name="operate_l">[25]ไฟ!$E$26</definedName>
    <definedName name="operating_cost">'[16]Basic Data'!$E$21</definedName>
    <definedName name="P" localSheetId="0">#REF!</definedName>
    <definedName name="P">#REF!</definedName>
    <definedName name="PacFILM2" localSheetId="0">[31]Film!#REF!</definedName>
    <definedName name="PacFILM2">[31]Film!#REF!</definedName>
    <definedName name="PacHiEER2" localSheetId="0">[31]HighEER!#REF!</definedName>
    <definedName name="PacHiEER2">[31]HighEER!#REF!</definedName>
    <definedName name="PacInsulation2" localSheetId="0">[31]RoofInsulation!#REF!</definedName>
    <definedName name="PacInsulation2">[31]RoofInsulation!#REF!</definedName>
    <definedName name="PartailPeak">[12]DATA!$BC$7</definedName>
    <definedName name="PercentStagLoss">[9]!PercentStagLoss</definedName>
    <definedName name="Performance" localSheetId="0">#REF!</definedName>
    <definedName name="Performance">#REF!</definedName>
    <definedName name="PLWLBallast2" localSheetId="0">[31]LWBallast!#REF!</definedName>
    <definedName name="PLWLBallast2">[31]LWBallast!#REF!</definedName>
    <definedName name="policy">'[16]Basic Data'!$B$4</definedName>
    <definedName name="Preflector2" localSheetId="0">[31]Reflector!#REF!</definedName>
    <definedName name="Preflector2">[31]Reflector!#REF!</definedName>
    <definedName name="PrintDailyLoad" localSheetId="0">#REF!</definedName>
    <definedName name="PrintDailyLoad">#REF!</definedName>
    <definedName name="PrintLoadCurve" localSheetId="0">#REF!</definedName>
    <definedName name="PrintLoadCurve">#REF!</definedName>
    <definedName name="QB" localSheetId="0">#REF!</definedName>
    <definedName name="QB">#REF!</definedName>
    <definedName name="QC" localSheetId="0">#REF!</definedName>
    <definedName name="QC">#REF!</definedName>
    <definedName name="QE" localSheetId="0">#REF!</definedName>
    <definedName name="QE">#REF!</definedName>
    <definedName name="QR" localSheetId="0">#REF!</definedName>
    <definedName name="QR">#REF!</definedName>
    <definedName name="QS" localSheetId="0">#REF!</definedName>
    <definedName name="QS">#REF!</definedName>
    <definedName name="QST" localSheetId="0">#REF!</definedName>
    <definedName name="QST">#REF!</definedName>
    <definedName name="QW" localSheetId="0">#REF!</definedName>
    <definedName name="QW">#REF!</definedName>
    <definedName name="ReflectorType">[9]!ReflectorType</definedName>
    <definedName name="s">'[19]Table1-EE'!$O$42</definedName>
    <definedName name="sav">[1]Firr!$E$19</definedName>
    <definedName name="Show">[9]!Show</definedName>
    <definedName name="t." localSheetId="0">#REF!</definedName>
    <definedName name="t.">#REF!</definedName>
    <definedName name="tax" localSheetId="0">'[15]3.5'!#REF!</definedName>
    <definedName name="tax">'[15]3.5'!#REF!</definedName>
    <definedName name="TB" localSheetId="0">#REF!</definedName>
    <definedName name="TB">#REF!</definedName>
    <definedName name="temp" localSheetId="0">#REF!</definedName>
    <definedName name="temp">#REF!</definedName>
    <definedName name="TF" localSheetId="0">#REF!</definedName>
    <definedName name="TF">#REF!</definedName>
    <definedName name="TG" localSheetId="0">#REF!</definedName>
    <definedName name="TG">#REF!</definedName>
    <definedName name="to_invest" localSheetId="0">#REF!</definedName>
    <definedName name="to_invest">#REF!</definedName>
    <definedName name="total_invest">'[16]Basic Data'!$E$16</definedName>
    <definedName name="TOU_kW">[13]PageNumber!$S$21</definedName>
    <definedName name="TOU_kWh1">[13]PageNumber!$R$21</definedName>
    <definedName name="TOU_kWh2">[13]PageNumber!$R$22</definedName>
    <definedName name="TOU_kWh3">[13]PageNumber!$R$23</definedName>
    <definedName name="TOUkWH_P1" localSheetId="0">#REF!</definedName>
    <definedName name="TOUkWH_P1">#REF!</definedName>
    <definedName name="TOUkWh_P2" localSheetId="0">#REF!</definedName>
    <definedName name="TOUkWh_P2">#REF!</definedName>
    <definedName name="TOUkWh_P3" localSheetId="0">#REF!</definedName>
    <definedName name="TOUkWh_P3">#REF!</definedName>
    <definedName name="TOUkWH_Peak1" localSheetId="0">#REF!</definedName>
    <definedName name="TOUkWH_Peak1">#REF!</definedName>
    <definedName name="TOUkWh_Peak2" localSheetId="0">#REF!</definedName>
    <definedName name="TOUkWh_Peak2">#REF!</definedName>
    <definedName name="TOUkWh_Peak3" localSheetId="0">#REF!</definedName>
    <definedName name="TOUkWh_Peak3">#REF!</definedName>
    <definedName name="TW" localSheetId="0">#REF!</definedName>
    <definedName name="TW">#REF!</definedName>
    <definedName name="unit">[25]ไฟ!$G$9</definedName>
    <definedName name="Unit_Cost" localSheetId="0">#REF!</definedName>
    <definedName name="Unit_Cost">#REF!</definedName>
    <definedName name="von" localSheetId="0">#REF!</definedName>
    <definedName name="von">#REF!</definedName>
    <definedName name="w" localSheetId="0">#REF!</definedName>
    <definedName name="w">#REF!</definedName>
    <definedName name="w." localSheetId="0">#REF!</definedName>
    <definedName name="w.">#REF!</definedName>
    <definedName name="WattChange">[9]!WattChange</definedName>
    <definedName name="Working_d_y">[18]สรุปไฟฟ้า!$B$13</definedName>
    <definedName name="Working_Hour">[18]สรุปไฟฟ้า!$B$12</definedName>
    <definedName name="wrn.sheet2." hidden="1">{#N/A,#N/A,FALSE,"Sheet2"}</definedName>
    <definedName name="xx">[9]!xx</definedName>
    <definedName name="เปลี่ยน" localSheetId="0">#REF!</definedName>
    <definedName name="เปลี่ยน">#REF!</definedName>
    <definedName name="เวลา" localSheetId="0">#REF!</definedName>
    <definedName name="เวลา">#REF!</definedName>
    <definedName name="ก." localSheetId="0">#REF!</definedName>
    <definedName name="ก.">#REF!</definedName>
    <definedName name="กก">[9]!กก</definedName>
    <definedName name="ข" localSheetId="0">#REF!</definedName>
    <definedName name="ข">#REF!</definedName>
    <definedName name="ข." localSheetId="0">'[32]5.3ข5เปลี่ยนTap'!#REF!</definedName>
    <definedName name="ข.">'[32]5.3ข5เปลี่ยนTap'!#REF!</definedName>
    <definedName name="ข.." localSheetId="0">#REF!</definedName>
    <definedName name="ข..">#REF!</definedName>
    <definedName name="ข1." localSheetId="0">'[33]เปลี่ยนTap Tr.'!#REF!</definedName>
    <definedName name="ข1.">'[33]เปลี่ยนTap Tr.'!#REF!</definedName>
    <definedName name="ค่าใช้จ่ายผันแปร" localSheetId="0">#REF!</definedName>
    <definedName name="ค่าใช้จ่ายผันแปร">#REF!</definedName>
    <definedName name="ค่าไฟ" localSheetId="0">#REF!</definedName>
    <definedName name="ค่าไฟ">#REF!</definedName>
    <definedName name="ค่าความร้อน" localSheetId="0">#REF!</definedName>
    <definedName name="ค่าความร้อน">#REF!</definedName>
    <definedName name="ง">[9]!ง</definedName>
    <definedName name="ชนิดเขื้อเพลิง" localSheetId="0">#REF!</definedName>
    <definedName name="ชนิดเขื้อเพลิง">#REF!</definedName>
    <definedName name="ชนิดเชื้อเพลิง" localSheetId="0">#REF!</definedName>
    <definedName name="ชนิดเชื้อเพลิง">#REF!</definedName>
    <definedName name="บาท_kW1">[13]PageNumber!$O$21</definedName>
    <definedName name="บาท_kW2">[13]PageNumber!$O$22</definedName>
    <definedName name="บาท_kW3">[13]PageNumber!$O$23</definedName>
    <definedName name="ปริมาณเชื้อเพลิง" localSheetId="0">#REF!</definedName>
    <definedName name="ปริมาณเชื้อเพลิง">#REF!</definedName>
    <definedName name="ปลดหลอด" hidden="1">{#N/A,#N/A,FALSE,"Sheet2"}</definedName>
    <definedName name="ฟ1" localSheetId="0">#REF!</definedName>
    <definedName name="ฟ1">#REF!</definedName>
    <definedName name="ฟำ">[9]!ฟำ</definedName>
    <definedName name="มาตรการ48" localSheetId="0">#REF!</definedName>
    <definedName name="มาตรการ48">#REF!</definedName>
    <definedName name="ร">[9]!ร</definedName>
    <definedName name="ราคา" localSheetId="0">#REF!</definedName>
    <definedName name="ราคา">#REF!</definedName>
    <definedName name="ส">[9]!ส</definedName>
  </definedNames>
  <calcPr calcId="144525"/>
</workbook>
</file>

<file path=xl/calcChain.xml><?xml version="1.0" encoding="utf-8"?>
<calcChain xmlns="http://schemas.openxmlformats.org/spreadsheetml/2006/main">
  <c r="F11" i="18" l="1"/>
  <c r="D55" i="25"/>
  <c r="C55" i="25"/>
  <c r="B55" i="25"/>
  <c r="D36" i="25"/>
  <c r="C36" i="25"/>
  <c r="B36" i="25"/>
  <c r="D17" i="25"/>
  <c r="C17" i="25"/>
  <c r="B17" i="25"/>
  <c r="F17" i="23"/>
  <c r="E17" i="23"/>
  <c r="D17" i="23"/>
  <c r="C17" i="23"/>
  <c r="B17" i="23"/>
  <c r="F16" i="23"/>
  <c r="E16" i="23"/>
  <c r="D16" i="23"/>
  <c r="C16" i="23"/>
  <c r="B16" i="23"/>
  <c r="F16" i="22"/>
  <c r="E16" i="22"/>
  <c r="D16" i="22"/>
  <c r="C16" i="22"/>
  <c r="B16" i="22"/>
  <c r="F15" i="22"/>
  <c r="E15" i="22"/>
  <c r="D15" i="22"/>
  <c r="C15" i="22"/>
  <c r="B15" i="22"/>
  <c r="C78" i="20"/>
  <c r="B78" i="20"/>
  <c r="C77" i="20"/>
  <c r="B77" i="20"/>
  <c r="D77" i="20" s="1"/>
  <c r="D76" i="20"/>
  <c r="D75" i="20"/>
  <c r="D74" i="20"/>
  <c r="D73" i="20"/>
  <c r="D72" i="20"/>
  <c r="D71" i="20"/>
  <c r="D70" i="20"/>
  <c r="D69" i="20"/>
  <c r="D68" i="20"/>
  <c r="D67" i="20"/>
  <c r="D66" i="20"/>
  <c r="D65" i="20"/>
  <c r="C58" i="20"/>
  <c r="B58" i="20"/>
  <c r="C57" i="20"/>
  <c r="B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C38" i="20"/>
  <c r="B38" i="20"/>
  <c r="C37" i="20"/>
  <c r="B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C18" i="20"/>
  <c r="B18" i="20"/>
  <c r="C17" i="20"/>
  <c r="B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F79" i="19"/>
  <c r="E79" i="19"/>
  <c r="B79" i="19"/>
  <c r="H78" i="19"/>
  <c r="E78" i="19"/>
  <c r="D78" i="19"/>
  <c r="C78" i="19"/>
  <c r="H77" i="19"/>
  <c r="E77" i="19"/>
  <c r="D77" i="19"/>
  <c r="C77" i="19"/>
  <c r="G77" i="19" s="1"/>
  <c r="H76" i="19"/>
  <c r="E76" i="19"/>
  <c r="D76" i="19"/>
  <c r="C76" i="19"/>
  <c r="G76" i="19" s="1"/>
  <c r="H75" i="19"/>
  <c r="E75" i="19"/>
  <c r="D75" i="19"/>
  <c r="C75" i="19"/>
  <c r="H74" i="19"/>
  <c r="E74" i="19"/>
  <c r="D74" i="19"/>
  <c r="C74" i="19"/>
  <c r="H73" i="19"/>
  <c r="E73" i="19"/>
  <c r="D73" i="19"/>
  <c r="C73" i="19"/>
  <c r="G73" i="19" s="1"/>
  <c r="H72" i="19"/>
  <c r="E72" i="19"/>
  <c r="D72" i="19"/>
  <c r="C72" i="19"/>
  <c r="H71" i="19"/>
  <c r="E71" i="19"/>
  <c r="D71" i="19"/>
  <c r="C71" i="19"/>
  <c r="H70" i="19"/>
  <c r="E70" i="19"/>
  <c r="D70" i="19"/>
  <c r="C70" i="19"/>
  <c r="H69" i="19"/>
  <c r="E69" i="19"/>
  <c r="D69" i="19"/>
  <c r="C69" i="19"/>
  <c r="G69" i="19" s="1"/>
  <c r="H68" i="19"/>
  <c r="E68" i="19"/>
  <c r="D68" i="19"/>
  <c r="C68" i="19"/>
  <c r="G68" i="19" s="1"/>
  <c r="H67" i="19"/>
  <c r="E67" i="19"/>
  <c r="D67" i="19"/>
  <c r="D79" i="19" s="1"/>
  <c r="C67" i="19"/>
  <c r="F59" i="19"/>
  <c r="F10" i="18" s="1"/>
  <c r="E59" i="19"/>
  <c r="B59" i="19"/>
  <c r="H58" i="19"/>
  <c r="E58" i="19"/>
  <c r="D58" i="19"/>
  <c r="C58" i="19"/>
  <c r="H57" i="19"/>
  <c r="E57" i="19"/>
  <c r="D57" i="19"/>
  <c r="C57" i="19"/>
  <c r="H56" i="19"/>
  <c r="E56" i="19"/>
  <c r="D56" i="19"/>
  <c r="C56" i="19"/>
  <c r="H55" i="19"/>
  <c r="E55" i="19"/>
  <c r="D55" i="19"/>
  <c r="C55" i="19"/>
  <c r="H54" i="19"/>
  <c r="E54" i="19"/>
  <c r="D54" i="19"/>
  <c r="C54" i="19"/>
  <c r="H53" i="19"/>
  <c r="E53" i="19"/>
  <c r="D53" i="19"/>
  <c r="C53" i="19"/>
  <c r="H52" i="19"/>
  <c r="E52" i="19"/>
  <c r="D52" i="19"/>
  <c r="C52" i="19"/>
  <c r="H51" i="19"/>
  <c r="E51" i="19"/>
  <c r="D51" i="19"/>
  <c r="C51" i="19"/>
  <c r="H50" i="19"/>
  <c r="E50" i="19"/>
  <c r="D50" i="19"/>
  <c r="C50" i="19"/>
  <c r="H49" i="19"/>
  <c r="E49" i="19"/>
  <c r="D49" i="19"/>
  <c r="C49" i="19"/>
  <c r="H48" i="19"/>
  <c r="E48" i="19"/>
  <c r="D48" i="19"/>
  <c r="C48" i="19"/>
  <c r="H47" i="19"/>
  <c r="H59" i="19" s="1"/>
  <c r="E47" i="19"/>
  <c r="D47" i="19"/>
  <c r="C47" i="19"/>
  <c r="C59" i="19" s="1"/>
  <c r="F39" i="19"/>
  <c r="E39" i="19"/>
  <c r="B39" i="19"/>
  <c r="H38" i="19"/>
  <c r="E38" i="19"/>
  <c r="D38" i="19"/>
  <c r="C38" i="19"/>
  <c r="H37" i="19"/>
  <c r="E37" i="19"/>
  <c r="D37" i="19"/>
  <c r="C37" i="19"/>
  <c r="G37" i="19" s="1"/>
  <c r="I37" i="19" s="1"/>
  <c r="H36" i="19"/>
  <c r="E36" i="19"/>
  <c r="D36" i="19"/>
  <c r="C36" i="19"/>
  <c r="G36" i="19" s="1"/>
  <c r="I36" i="19" s="1"/>
  <c r="H35" i="19"/>
  <c r="E35" i="19"/>
  <c r="D35" i="19"/>
  <c r="C35" i="19"/>
  <c r="H34" i="19"/>
  <c r="E34" i="19"/>
  <c r="D34" i="19"/>
  <c r="C34" i="19"/>
  <c r="H33" i="19"/>
  <c r="E33" i="19"/>
  <c r="D33" i="19"/>
  <c r="C33" i="19"/>
  <c r="G33" i="19" s="1"/>
  <c r="I33" i="19" s="1"/>
  <c r="H32" i="19"/>
  <c r="E32" i="19"/>
  <c r="D32" i="19"/>
  <c r="C32" i="19"/>
  <c r="G32" i="19" s="1"/>
  <c r="I32" i="19" s="1"/>
  <c r="H31" i="19"/>
  <c r="E31" i="19"/>
  <c r="D31" i="19"/>
  <c r="C31" i="19"/>
  <c r="H30" i="19"/>
  <c r="E30" i="19"/>
  <c r="D30" i="19"/>
  <c r="C30" i="19"/>
  <c r="H29" i="19"/>
  <c r="E29" i="19"/>
  <c r="D29" i="19"/>
  <c r="C29" i="19"/>
  <c r="G29" i="19" s="1"/>
  <c r="I29" i="19" s="1"/>
  <c r="H28" i="19"/>
  <c r="E28" i="19"/>
  <c r="D28" i="19"/>
  <c r="C28" i="19"/>
  <c r="G28" i="19" s="1"/>
  <c r="I28" i="19" s="1"/>
  <c r="H27" i="19"/>
  <c r="E27" i="19"/>
  <c r="D27" i="19"/>
  <c r="D39" i="19" s="1"/>
  <c r="C27" i="19"/>
  <c r="F20" i="19"/>
  <c r="F8" i="18" s="1"/>
  <c r="B20" i="19"/>
  <c r="H19" i="19"/>
  <c r="E19" i="19"/>
  <c r="D19" i="19"/>
  <c r="C19" i="19"/>
  <c r="H18" i="19"/>
  <c r="G18" i="19"/>
  <c r="I18" i="19" s="1"/>
  <c r="E18" i="19"/>
  <c r="D18" i="19"/>
  <c r="C18" i="19"/>
  <c r="H17" i="19"/>
  <c r="E17" i="19"/>
  <c r="D17" i="19"/>
  <c r="C17" i="19"/>
  <c r="H16" i="19"/>
  <c r="E16" i="19"/>
  <c r="D16" i="19"/>
  <c r="C16" i="19"/>
  <c r="H15" i="19"/>
  <c r="E15" i="19"/>
  <c r="D15" i="19"/>
  <c r="C15" i="19"/>
  <c r="H14" i="19"/>
  <c r="E14" i="19"/>
  <c r="D14" i="19"/>
  <c r="G14" i="19" s="1"/>
  <c r="C14" i="19"/>
  <c r="H13" i="19"/>
  <c r="E13" i="19"/>
  <c r="D13" i="19"/>
  <c r="C13" i="19"/>
  <c r="H12" i="19"/>
  <c r="E12" i="19"/>
  <c r="D12" i="19"/>
  <c r="C12" i="19"/>
  <c r="H11" i="19"/>
  <c r="E11" i="19"/>
  <c r="D11" i="19"/>
  <c r="C11" i="19"/>
  <c r="H10" i="19"/>
  <c r="E10" i="19"/>
  <c r="D10" i="19"/>
  <c r="G10" i="19" s="1"/>
  <c r="C10" i="19"/>
  <c r="H9" i="19"/>
  <c r="E9" i="19"/>
  <c r="D9" i="19"/>
  <c r="C9" i="19"/>
  <c r="H8" i="19"/>
  <c r="H20" i="19" s="1"/>
  <c r="E8" i="19"/>
  <c r="D8" i="19"/>
  <c r="C8" i="19"/>
  <c r="H12" i="18"/>
  <c r="F12" i="18"/>
  <c r="E12" i="18"/>
  <c r="D12" i="18"/>
  <c r="C12" i="18"/>
  <c r="B12" i="18"/>
  <c r="H11" i="18"/>
  <c r="E11" i="18"/>
  <c r="D11" i="18"/>
  <c r="C11" i="18"/>
  <c r="B11" i="18"/>
  <c r="H10" i="18"/>
  <c r="E10" i="18"/>
  <c r="D10" i="18"/>
  <c r="C10" i="18"/>
  <c r="B10" i="18"/>
  <c r="H9" i="18"/>
  <c r="F9" i="18"/>
  <c r="E9" i="18"/>
  <c r="D9" i="18"/>
  <c r="C9" i="18"/>
  <c r="B9" i="18"/>
  <c r="H8" i="18"/>
  <c r="E8" i="18"/>
  <c r="D8" i="18"/>
  <c r="C8" i="18"/>
  <c r="B8" i="18"/>
  <c r="G50" i="19" l="1"/>
  <c r="G51" i="19"/>
  <c r="G55" i="19"/>
  <c r="I55" i="19" s="1"/>
  <c r="G58" i="19"/>
  <c r="I58" i="19" s="1"/>
  <c r="G11" i="19"/>
  <c r="I11" i="19" s="1"/>
  <c r="G12" i="19"/>
  <c r="G16" i="19"/>
  <c r="I16" i="19" s="1"/>
  <c r="G71" i="19"/>
  <c r="G75" i="19"/>
  <c r="I75" i="19" s="1"/>
  <c r="G49" i="19"/>
  <c r="I49" i="19" s="1"/>
  <c r="G57" i="19"/>
  <c r="I57" i="19" s="1"/>
  <c r="C20" i="19"/>
  <c r="G31" i="19"/>
  <c r="G35" i="19"/>
  <c r="G53" i="19"/>
  <c r="I53" i="19" s="1"/>
  <c r="G11" i="18"/>
  <c r="I11" i="18" s="1"/>
  <c r="G19" i="19"/>
  <c r="I19" i="19" s="1"/>
  <c r="G12" i="18"/>
  <c r="E20" i="19"/>
  <c r="I12" i="19"/>
  <c r="I31" i="19"/>
  <c r="I35" i="19"/>
  <c r="I10" i="19"/>
  <c r="I14" i="19"/>
  <c r="I12" i="18"/>
  <c r="I50" i="19"/>
  <c r="I51" i="19"/>
  <c r="I68" i="19"/>
  <c r="I69" i="19"/>
  <c r="I73" i="19"/>
  <c r="I76" i="19"/>
  <c r="I77" i="19"/>
  <c r="D17" i="20"/>
  <c r="D37" i="20"/>
  <c r="D57" i="20"/>
  <c r="I71" i="19"/>
  <c r="G8" i="18"/>
  <c r="I8" i="18" s="1"/>
  <c r="G10" i="18"/>
  <c r="I10" i="18" s="1"/>
  <c r="G8" i="19"/>
  <c r="I8" i="19" s="1"/>
  <c r="G13" i="19"/>
  <c r="I13" i="19" s="1"/>
  <c r="G30" i="19"/>
  <c r="I30" i="19" s="1"/>
  <c r="G38" i="19"/>
  <c r="I38" i="19" s="1"/>
  <c r="D59" i="19"/>
  <c r="G59" i="19" s="1"/>
  <c r="I59" i="19" s="1"/>
  <c r="G48" i="19"/>
  <c r="I48" i="19" s="1"/>
  <c r="G56" i="19"/>
  <c r="I56" i="19" s="1"/>
  <c r="C79" i="19"/>
  <c r="H79" i="19"/>
  <c r="G74" i="19"/>
  <c r="I74" i="19" s="1"/>
  <c r="G15" i="19"/>
  <c r="I15" i="19" s="1"/>
  <c r="G27" i="19"/>
  <c r="I27" i="19" s="1"/>
  <c r="D20" i="19"/>
  <c r="G9" i="19"/>
  <c r="I9" i="19" s="1"/>
  <c r="G17" i="19"/>
  <c r="I17" i="19" s="1"/>
  <c r="C39" i="19"/>
  <c r="G39" i="19" s="1"/>
  <c r="H39" i="19"/>
  <c r="G34" i="19"/>
  <c r="I34" i="19" s="1"/>
  <c r="G47" i="19"/>
  <c r="I47" i="19" s="1"/>
  <c r="G52" i="19"/>
  <c r="I52" i="19" s="1"/>
  <c r="G70" i="19"/>
  <c r="I70" i="19" s="1"/>
  <c r="G78" i="19"/>
  <c r="I78" i="19" s="1"/>
  <c r="G54" i="19"/>
  <c r="I54" i="19" s="1"/>
  <c r="G67" i="19"/>
  <c r="I67" i="19" s="1"/>
  <c r="G72" i="19"/>
  <c r="I72" i="19" s="1"/>
  <c r="G9" i="18"/>
  <c r="I9" i="18" s="1"/>
  <c r="G79" i="19"/>
  <c r="G20" i="19"/>
  <c r="I20" i="19" s="1"/>
  <c r="I79" i="19" l="1"/>
  <c r="I39" i="19"/>
</calcChain>
</file>

<file path=xl/sharedStrings.xml><?xml version="1.0" encoding="utf-8"?>
<sst xmlns="http://schemas.openxmlformats.org/spreadsheetml/2006/main" count="527" uniqueCount="167">
  <si>
    <t>ชื่อกิจกรรม</t>
  </si>
  <si>
    <t>รายละเอียดกิจกรรม</t>
  </si>
  <si>
    <t>วันที่จัดกิจกรรม</t>
  </si>
  <si>
    <t>สถานที่จัดกิจกรรม</t>
  </si>
  <si>
    <t>จำนวน
ผู้ร่วมกิจกรรม</t>
  </si>
  <si>
    <t>ผลการดำเนินงาน</t>
  </si>
  <si>
    <t>แผนงาน</t>
  </si>
  <si>
    <t>โครงการ/กิจกรรม</t>
  </si>
  <si>
    <t>หมายเหตุ</t>
  </si>
  <si>
    <t>หน่วยงาน ……………………………………………………………..</t>
  </si>
  <si>
    <t>กิจกรรมส่งเสริมการเรียนรู้ด้านการอนุรักษ์พลังงานและสิ่งแวดล้อม ปีงบประมาณ 2559</t>
  </si>
  <si>
    <r>
      <t xml:space="preserve">แผนพัฒนาห้องสมุดสีเขียว (ปีงบประมาณ 2560) 
ชื่อหน่วยงาน </t>
    </r>
    <r>
      <rPr>
        <b/>
        <sz val="16"/>
        <color rgb="FFFF0000"/>
        <rFont val="TH SarabunPSK"/>
        <family val="2"/>
      </rPr>
      <t>................................................</t>
    </r>
  </si>
  <si>
    <t xml:space="preserve">ลำดับ
</t>
  </si>
  <si>
    <t xml:space="preserve">ไฟฟ้ามาตรฐาน  =   </t>
  </si>
  <si>
    <t>[((0.456 x จำนวนบุคลากร) + (0.132 x เวลาทำการ) + (0.007 x จำนวนผู้เข้ามาใช้บริการ)) x (พื้นที่ใช้สอยภายในอาคาร/1,000)] x อุณหภูมิ</t>
  </si>
  <si>
    <t>EUI =</t>
  </si>
  <si>
    <t>(ปริมาณการใช้ไฟฟ้ามาตรฐาน - ปริมาณการใช้ไฟฟ้าจริง)/ปริมาณการใช้ไฟฟ้าจริง</t>
  </si>
  <si>
    <t>พื้นที่ใช้สอยในอาคาร</t>
  </si>
  <si>
    <t xml:space="preserve">ปริมาณการใช้ไฟฟ้ามาตรฐาน </t>
  </si>
  <si>
    <t xml:space="preserve">ปริมาณการใช้ไฟฟ้าจริง </t>
  </si>
  <si>
    <t>EUI</t>
  </si>
  <si>
    <t>(ตร.ม.)</t>
  </si>
  <si>
    <t xml:space="preserve"> (kWh/ปี)</t>
  </si>
  <si>
    <t>(kWh/ปี)</t>
  </si>
  <si>
    <t>ปี 2557</t>
  </si>
  <si>
    <t>ปี 2558</t>
  </si>
  <si>
    <t>ปี 2559</t>
  </si>
  <si>
    <t>ปี 2560</t>
  </si>
  <si>
    <t>ปี 2561</t>
  </si>
  <si>
    <t>ตัวเลขค่าสัมประสิทธิ์อาจมีการเปลี่ยนแปลง โดยสามารถตรวจสอบข้อมูลทาง www.e-report.energy.co.th</t>
  </si>
  <si>
    <t>เดือน</t>
  </si>
  <si>
    <t>จำนวนบุคลากร</t>
  </si>
  <si>
    <t>เวลาทำการ</t>
  </si>
  <si>
    <t>จำนวนผู้เข้าใช้บริการ</t>
  </si>
  <si>
    <t>อุณหภูมิ</t>
  </si>
  <si>
    <t>(คน/ปี)</t>
  </si>
  <si>
    <t>(ชั่วโมง/ปี)</t>
  </si>
  <si>
    <t>(oC)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</si>
  <si>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</si>
  <si>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</si>
  <si>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</si>
  <si>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</si>
  <si>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</si>
  <si>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</si>
  <si>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</si>
  <si>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</si>
  <si>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</si>
  <si>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</si>
  <si>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</si>
  <si>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</si>
  <si>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</si>
  <si>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r>
      <rPr>
        <b/>
        <u/>
        <sz val="14"/>
        <color indexed="10"/>
        <rFont val="TH SarabunPSK"/>
        <family val="2"/>
      </rPr>
      <t>หมายเหตุ</t>
    </r>
    <r>
      <rPr>
        <sz val="14"/>
        <color indexed="10"/>
        <rFont val="TH SarabunPSK"/>
        <family val="2"/>
      </rPr>
      <t xml:space="preserve"> อุณหภูมิแต่ละจังหวัดรายเดือน สามารถตรวจสอบข้อมูลทาง www.e-report.energy.co.th</t>
    </r>
  </si>
  <si>
    <t>ปริมาณการใช้ไฟฟ้าปี 2557</t>
  </si>
  <si>
    <t>สำนักหอสมุด</t>
  </si>
  <si>
    <t>ค่าไฟฟ้าเฉลี่ย</t>
  </si>
  <si>
    <t>ไฟฟ้า</t>
  </si>
  <si>
    <t>บาท</t>
  </si>
  <si>
    <t>(บาท/หน่วย)</t>
  </si>
  <si>
    <t>เฉลี่ย</t>
  </si>
  <si>
    <t>ปริมาณการใช้ไฟฟ้าปี 2560</t>
  </si>
  <si>
    <t>หน่วย</t>
  </si>
  <si>
    <t>คน</t>
  </si>
  <si>
    <t>เวลาทำการ
(ชั่วโมง)</t>
  </si>
  <si>
    <t>จำนวนผู้ใช้บริการ
(คน)</t>
  </si>
  <si>
    <t>จำนวนบุคลากร(คน/ปี)</t>
  </si>
  <si>
    <t>เวลาทำการ
(ชั่วโมง/ปี)</t>
  </si>
  <si>
    <t>จำนวนผู้เข้าใช้บริการ
(คน/ปี)</t>
  </si>
  <si>
    <r>
      <t>อุณหภูมิ
(</t>
    </r>
    <r>
      <rPr>
        <b/>
        <vertAlign val="superscript"/>
        <sz val="16"/>
        <color indexed="8"/>
        <rFont val="TH SarabunPSK"/>
        <family val="2"/>
      </rPr>
      <t>o</t>
    </r>
    <r>
      <rPr>
        <b/>
        <sz val="16"/>
        <color indexed="8"/>
        <rFont val="TH SarabunPSK"/>
        <family val="2"/>
      </rPr>
      <t>C)</t>
    </r>
  </si>
  <si>
    <r>
      <rPr>
        <b/>
        <sz val="14"/>
        <color indexed="10"/>
        <rFont val="TH SarabunPSK"/>
        <family val="2"/>
      </rPr>
      <t>หมายเหตุ</t>
    </r>
    <r>
      <rPr>
        <sz val="14"/>
        <color indexed="10"/>
        <rFont val="TH SarabunPSK"/>
        <family val="2"/>
      </rPr>
      <t xml:space="preserve"> ตัวเลขค่าสัมประสิทธิ์อาจมีการเปลี่ยนแปลง โดยสามารถตรวจสอบข้อมูลทาง www.e-report.energy.co.th</t>
    </r>
  </si>
  <si>
    <t>(คน)</t>
  </si>
  <si>
    <t>(ชั่วโม)</t>
  </si>
  <si>
    <t xml:space="preserve"> (kWh</t>
  </si>
  <si>
    <t>(kWh)</t>
  </si>
  <si>
    <t>ปริมาณการใช้ไฟฟ้าปี 2558</t>
  </si>
  <si>
    <t>ปริมาณการใช้ไฟฟ้าปี 2559</t>
  </si>
  <si>
    <t>ตารางเมตร</t>
  </si>
  <si>
    <t>อุณหภูมิเฉลี่ยในแต่ละเดือนของแต่ละจังหวัด (http://www.e-report.energy.go.th/weather.html)</t>
  </si>
  <si>
    <t>สามารถตรวจสอบข้อมูลอัพเดทได้ทาง www.e-report.energy.go.th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</si>
  <si>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</si>
  <si>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</si>
  <si>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</si>
  <si>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</si>
  <si>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</si>
  <si>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</si>
  <si>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</si>
  <si>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</si>
  <si>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</si>
  <si>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</si>
  <si>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</si>
  <si>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</si>
  <si>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</si>
  <si>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</si>
  <si>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</si>
  <si>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</si>
  <si>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</si>
  <si>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</si>
  <si>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</si>
  <si>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</si>
  <si>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</si>
  <si>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</si>
  <si>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</si>
  <si>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</si>
  <si>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</si>
  <si>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</si>
  <si>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</si>
  <si>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</si>
  <si>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</si>
  <si>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</si>
  <si>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</si>
  <si>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</si>
  <si>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</si>
  <si>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</si>
  <si>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</si>
  <si>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</si>
  <si>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</si>
  <si>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</si>
  <si>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</si>
  <si>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</si>
  <si>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</si>
  <si>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</si>
  <si>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</si>
  <si>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</si>
  <si>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</si>
  <si>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</si>
  <si>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</si>
  <si>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</si>
  <si>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</si>
  <si>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</si>
  <si>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</si>
  <si>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</si>
  <si>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</si>
  <si>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</si>
  <si>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</si>
  <si>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</si>
  <si>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</si>
  <si>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</si>
  <si>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</si>
  <si>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</si>
  <si>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</si>
  <si>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</si>
  <si>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</si>
  <si>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</si>
  <si>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</si>
  <si>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</si>
  <si>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</si>
  <si>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</si>
  <si>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</si>
  <si>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</si>
  <si>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</si>
  <si>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</si>
  <si>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</si>
  <si>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</si>
  <si>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</si>
  <si>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</si>
  <si>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</si>
  <si>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บึงกาฬ</t>
  </si>
  <si>
    <t>การลดปริมาณขยะปี 2557</t>
  </si>
  <si>
    <t>ปริมาณขยะทั้งหมด</t>
  </si>
  <si>
    <t>ส่งกำจัด (กก.)</t>
  </si>
  <si>
    <t>ส่งจำหน่าย (กก.)</t>
  </si>
  <si>
    <t>นำกลับมาใช้ใหม่ (กก.)</t>
  </si>
  <si>
    <t>การลดปริมาณขยะปี 2558</t>
  </si>
  <si>
    <t>การลดปริมาณขยะปี 2559</t>
  </si>
  <si>
    <t>รายการ</t>
  </si>
  <si>
    <t>ปี พ.ศ.</t>
  </si>
  <si>
    <t>กรอกข้อมูลที่เป็นแถวสีเหลืองเท่านั้น</t>
  </si>
  <si>
    <t>พื้นที่ใช้งาน (ไม่รวมพื้นที่จอดรถในอาคาร)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</si>
</sst>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[$€-2]* #,##0.00_-;\-[$€-2]* #,##0.00_-;_-[$€-2]* &quot;-&quot;??_-"/>
    <numFmt numFmtId="166" formatCode="#,##0.00;[Red]#,##0.00"/>
    <numFmt numFmtId="167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sz val="14"/>
      <color indexed="10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rgb="FFFF0000"/>
      <name val="TH SarabunPSK"/>
      <family val="2"/>
    </font>
    <font>
      <b/>
      <u/>
      <sz val="14"/>
      <color indexed="10"/>
      <name val="TH SarabunPSK"/>
      <family val="2"/>
    </font>
    <font>
      <b/>
      <sz val="16"/>
      <color rgb="FFC00000"/>
      <name val="TH SarabunPSK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sz val="10"/>
      <name val="Arial"/>
      <family val="2"/>
    </font>
    <font>
      <sz val="14"/>
      <name val="AngsanaUPC"/>
      <family val="1"/>
    </font>
    <font>
      <b/>
      <vertAlign val="superscript"/>
      <sz val="16"/>
      <color indexed="8"/>
      <name val="TH SarabunPSK"/>
      <family val="2"/>
    </font>
    <font>
      <b/>
      <sz val="14"/>
      <color indexed="10"/>
      <name val="TH SarabunPSK"/>
      <family val="2"/>
    </font>
    <font>
      <sz val="16"/>
      <color rgb="FFFF0000"/>
      <name val="TH SarabunPSK"/>
      <family val="2"/>
    </font>
    <font>
      <b/>
      <sz val="18"/>
      <name val="TH SarabunPSK"/>
      <family val="2"/>
    </font>
    <font>
      <sz val="16"/>
      <color theme="1"/>
      <name val="Calibri"/>
      <family val="2"/>
      <scheme val="minor"/>
    </font>
    <font>
      <b/>
      <sz val="16"/>
      <name val="TH SarabunPSK"/>
      <family val="2"/>
    </font>
    <font>
      <sz val="36"/>
      <color rgb="FFFF0000"/>
      <name val="TH SarabunPSK"/>
      <family val="2"/>
    </font>
    <font>
      <sz val="48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4" fillId="0" borderId="0"/>
    <xf numFmtId="0" fontId="11" fillId="0" borderId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1" fillId="0" borderId="0"/>
    <xf numFmtId="165" fontId="21" fillId="0" borderId="0"/>
    <xf numFmtId="0" fontId="20" fillId="0" borderId="0"/>
    <xf numFmtId="0" fontId="21" fillId="0" borderId="0"/>
    <xf numFmtId="0" fontId="19" fillId="0" borderId="0"/>
    <xf numFmtId="0" fontId="4" fillId="0" borderId="0"/>
    <xf numFmtId="0" fontId="19" fillId="0" borderId="0"/>
    <xf numFmtId="165" fontId="1" fillId="0" borderId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1" fillId="0" borderId="0"/>
  </cellStyleXfs>
  <cellXfs count="1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top"/>
    </xf>
    <xf numFmtId="0" fontId="2" fillId="0" borderId="2" xfId="1" applyFont="1" applyBorder="1"/>
    <xf numFmtId="0" fontId="5" fillId="0" borderId="0" xfId="2" applyFont="1"/>
    <xf numFmtId="0" fontId="3" fillId="0" borderId="2" xfId="2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0" xfId="2" applyFont="1" applyAlignment="1">
      <alignment vertical="top"/>
    </xf>
    <xf numFmtId="0" fontId="7" fillId="0" borderId="0" xfId="2" applyFont="1" applyAlignment="1">
      <alignment vertical="top" wrapText="1"/>
    </xf>
    <xf numFmtId="0" fontId="5" fillId="0" borderId="0" xfId="2" applyFont="1" applyAlignment="1">
      <alignment vertical="top" wrapText="1"/>
    </xf>
    <xf numFmtId="0" fontId="2" fillId="0" borderId="0" xfId="1" applyFont="1" applyFill="1"/>
    <xf numFmtId="0" fontId="3" fillId="2" borderId="2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/>
    </xf>
    <xf numFmtId="0" fontId="12" fillId="0" borderId="0" xfId="3" applyFont="1" applyAlignment="1">
      <alignment horizontal="right" vertical="top" wrapText="1" readingOrder="1"/>
    </xf>
    <xf numFmtId="3" fontId="12" fillId="0" borderId="0" xfId="3" applyNumberFormat="1" applyFont="1" applyAlignment="1">
      <alignment horizontal="left" vertical="top" readingOrder="1"/>
    </xf>
    <xf numFmtId="3" fontId="2" fillId="0" borderId="0" xfId="3" applyNumberFormat="1" applyFont="1"/>
    <xf numFmtId="4" fontId="2" fillId="0" borderId="0" xfId="3" applyNumberFormat="1" applyFont="1"/>
    <xf numFmtId="0" fontId="2" fillId="0" borderId="0" xfId="3" applyFont="1"/>
    <xf numFmtId="0" fontId="3" fillId="0" borderId="0" xfId="3" applyFont="1" applyAlignment="1">
      <alignment horizontal="right"/>
    </xf>
    <xf numFmtId="3" fontId="3" fillId="0" borderId="0" xfId="3" applyNumberFormat="1" applyFont="1"/>
    <xf numFmtId="4" fontId="3" fillId="0" borderId="0" xfId="3" applyNumberFormat="1" applyFont="1"/>
    <xf numFmtId="0" fontId="3" fillId="0" borderId="0" xfId="3" applyFont="1"/>
    <xf numFmtId="0" fontId="12" fillId="4" borderId="7" xfId="3" applyFont="1" applyFill="1" applyBorder="1" applyAlignment="1">
      <alignment horizontal="left" wrapText="1" readingOrder="1"/>
    </xf>
    <xf numFmtId="3" fontId="6" fillId="0" borderId="4" xfId="3" applyNumberFormat="1" applyFont="1" applyBorder="1" applyAlignment="1">
      <alignment horizontal="center" wrapText="1" readingOrder="1"/>
    </xf>
    <xf numFmtId="3" fontId="6" fillId="0" borderId="7" xfId="3" applyNumberFormat="1" applyFont="1" applyFill="1" applyBorder="1" applyAlignment="1">
      <alignment horizontal="center" wrapText="1" readingOrder="1"/>
    </xf>
    <xf numFmtId="3" fontId="6" fillId="0" borderId="7" xfId="3" applyNumberFormat="1" applyFont="1" applyBorder="1" applyAlignment="1">
      <alignment horizontal="center" wrapText="1" readingOrder="1"/>
    </xf>
    <xf numFmtId="4" fontId="6" fillId="0" borderId="7" xfId="3" applyNumberFormat="1" applyFont="1" applyFill="1" applyBorder="1" applyAlignment="1">
      <alignment horizontal="center" wrapText="1" readingOrder="1"/>
    </xf>
    <xf numFmtId="0" fontId="12" fillId="4" borderId="8" xfId="3" applyFont="1" applyFill="1" applyBorder="1" applyAlignment="1">
      <alignment horizontal="left" wrapText="1" readingOrder="1"/>
    </xf>
    <xf numFmtId="3" fontId="2" fillId="0" borderId="2" xfId="3" applyNumberFormat="1" applyFont="1" applyBorder="1" applyAlignment="1">
      <alignment horizontal="center"/>
    </xf>
    <xf numFmtId="3" fontId="6" fillId="0" borderId="9" xfId="3" applyNumberFormat="1" applyFont="1" applyFill="1" applyBorder="1" applyAlignment="1">
      <alignment horizontal="center" wrapText="1" readingOrder="1"/>
    </xf>
    <xf numFmtId="0" fontId="11" fillId="0" borderId="0" xfId="3"/>
    <xf numFmtId="3" fontId="11" fillId="0" borderId="0" xfId="3" applyNumberFormat="1"/>
    <xf numFmtId="4" fontId="11" fillId="0" borderId="0" xfId="3" applyNumberFormat="1"/>
    <xf numFmtId="0" fontId="11" fillId="0" borderId="0" xfId="3" applyBorder="1"/>
    <xf numFmtId="4" fontId="11" fillId="5" borderId="0" xfId="3" applyNumberFormat="1" applyFill="1" applyBorder="1"/>
    <xf numFmtId="3" fontId="9" fillId="0" borderId="0" xfId="3" applyNumberFormat="1" applyFont="1" applyAlignment="1">
      <alignment horizontal="left" vertical="top" readingOrder="1"/>
    </xf>
    <xf numFmtId="3" fontId="12" fillId="4" borderId="3" xfId="3" applyNumberFormat="1" applyFont="1" applyFill="1" applyBorder="1" applyAlignment="1">
      <alignment horizontal="center" vertical="center" wrapText="1" readingOrder="1"/>
    </xf>
    <xf numFmtId="3" fontId="12" fillId="4" borderId="11" xfId="3" applyNumberFormat="1" applyFont="1" applyFill="1" applyBorder="1" applyAlignment="1">
      <alignment horizontal="center" vertical="center" wrapText="1" readingOrder="1"/>
    </xf>
    <xf numFmtId="0" fontId="2" fillId="0" borderId="0" xfId="3" applyFont="1" applyAlignment="1">
      <alignment horizontal="center"/>
    </xf>
    <xf numFmtId="0" fontId="12" fillId="0" borderId="2" xfId="3" applyFont="1" applyFill="1" applyBorder="1" applyAlignment="1">
      <alignment horizontal="left" wrapText="1" readingOrder="1"/>
    </xf>
    <xf numFmtId="3" fontId="6" fillId="0" borderId="2" xfId="3" applyNumberFormat="1" applyFont="1" applyBorder="1" applyAlignment="1">
      <alignment horizontal="center" wrapText="1" readingOrder="1"/>
    </xf>
    <xf numFmtId="3" fontId="6" fillId="0" borderId="2" xfId="3" applyNumberFormat="1" applyFont="1" applyFill="1" applyBorder="1" applyAlignment="1">
      <alignment horizontal="center" wrapText="1" readingOrder="1"/>
    </xf>
    <xf numFmtId="4" fontId="6" fillId="0" borderId="2" xfId="3" applyNumberFormat="1" applyFont="1" applyFill="1" applyBorder="1" applyAlignment="1">
      <alignment horizontal="center" wrapText="1" readingOrder="1"/>
    </xf>
    <xf numFmtId="0" fontId="3" fillId="0" borderId="2" xfId="3" applyFont="1" applyBorder="1"/>
    <xf numFmtId="0" fontId="14" fillId="0" borderId="0" xfId="3" applyFont="1"/>
    <xf numFmtId="0" fontId="3" fillId="4" borderId="2" xfId="3" applyFont="1" applyFill="1" applyBorder="1"/>
    <xf numFmtId="3" fontId="12" fillId="4" borderId="2" xfId="3" applyNumberFormat="1" applyFont="1" applyFill="1" applyBorder="1" applyAlignment="1">
      <alignment horizontal="center" wrapText="1" readingOrder="1"/>
    </xf>
    <xf numFmtId="3" fontId="3" fillId="4" borderId="2" xfId="3" applyNumberFormat="1" applyFont="1" applyFill="1" applyBorder="1" applyAlignment="1">
      <alignment horizontal="center"/>
    </xf>
    <xf numFmtId="164" fontId="3" fillId="4" borderId="2" xfId="3" applyNumberFormat="1" applyFont="1" applyFill="1" applyBorder="1"/>
    <xf numFmtId="4" fontId="12" fillId="4" borderId="2" xfId="3" applyNumberFormat="1" applyFont="1" applyFill="1" applyBorder="1" applyAlignment="1">
      <alignment horizontal="center" wrapText="1" readingOrder="1"/>
    </xf>
    <xf numFmtId="0" fontId="15" fillId="0" borderId="0" xfId="3" applyFont="1"/>
    <xf numFmtId="0" fontId="16" fillId="0" borderId="0" xfId="3" applyFont="1"/>
    <xf numFmtId="0" fontId="10" fillId="0" borderId="0" xfId="3" applyFont="1"/>
    <xf numFmtId="0" fontId="3" fillId="0" borderId="2" xfId="3" applyFont="1" applyBorder="1" applyAlignment="1">
      <alignment horizontal="center"/>
    </xf>
    <xf numFmtId="4" fontId="2" fillId="0" borderId="2" xfId="3" applyNumberFormat="1" applyFont="1" applyBorder="1" applyAlignment="1">
      <alignment horizontal="center"/>
    </xf>
    <xf numFmtId="0" fontId="18" fillId="0" borderId="2" xfId="3" applyFont="1" applyBorder="1" applyAlignment="1">
      <alignment horizontal="center"/>
    </xf>
    <xf numFmtId="4" fontId="18" fillId="0" borderId="2" xfId="3" applyNumberFormat="1" applyFont="1" applyBorder="1" applyAlignment="1">
      <alignment horizontal="center"/>
    </xf>
    <xf numFmtId="0" fontId="18" fillId="6" borderId="2" xfId="3" applyFont="1" applyFill="1" applyBorder="1" applyAlignment="1">
      <alignment horizontal="center"/>
    </xf>
    <xf numFmtId="0" fontId="2" fillId="0" borderId="2" xfId="3" applyFont="1" applyBorder="1" applyAlignment="1">
      <alignment vertical="center"/>
    </xf>
    <xf numFmtId="0" fontId="2" fillId="0" borderId="15" xfId="3" applyFont="1" applyBorder="1" applyAlignment="1">
      <alignment horizontal="center" vertical="center"/>
    </xf>
    <xf numFmtId="0" fontId="2" fillId="0" borderId="2" xfId="3" applyFont="1" applyBorder="1" applyAlignment="1">
      <alignment vertical="center" wrapText="1"/>
    </xf>
    <xf numFmtId="0" fontId="2" fillId="0" borderId="2" xfId="3" applyFont="1" applyBorder="1" applyAlignment="1">
      <alignment horizontal="center" vertical="center"/>
    </xf>
    <xf numFmtId="3" fontId="12" fillId="4" borderId="4" xfId="3" applyNumberFormat="1" applyFont="1" applyFill="1" applyBorder="1" applyAlignment="1">
      <alignment horizontal="center" vertical="center" wrapText="1" readingOrder="1"/>
    </xf>
    <xf numFmtId="3" fontId="12" fillId="4" borderId="6" xfId="3" applyNumberFormat="1" applyFont="1" applyFill="1" applyBorder="1" applyAlignment="1">
      <alignment horizontal="center" vertical="center" wrapText="1" readingOrder="1"/>
    </xf>
    <xf numFmtId="164" fontId="6" fillId="0" borderId="4" xfId="3" applyNumberFormat="1" applyFont="1" applyFill="1" applyBorder="1" applyAlignment="1">
      <alignment horizontal="center" wrapText="1" readingOrder="1"/>
    </xf>
    <xf numFmtId="3" fontId="2" fillId="0" borderId="2" xfId="3" applyNumberFormat="1" applyFont="1" applyFill="1" applyBorder="1" applyAlignment="1">
      <alignment horizontal="center"/>
    </xf>
    <xf numFmtId="3" fontId="11" fillId="0" borderId="0" xfId="3" applyNumberFormat="1" applyFill="1"/>
    <xf numFmtId="3" fontId="13" fillId="0" borderId="0" xfId="3" applyNumberFormat="1" applyFont="1"/>
    <xf numFmtId="3" fontId="12" fillId="4" borderId="10" xfId="3" applyNumberFormat="1" applyFont="1" applyFill="1" applyBorder="1" applyAlignment="1">
      <alignment horizontal="center" vertical="center" wrapText="1" readingOrder="1"/>
    </xf>
    <xf numFmtId="0" fontId="13" fillId="0" borderId="0" xfId="3" applyFont="1"/>
    <xf numFmtId="3" fontId="25" fillId="0" borderId="0" xfId="3" applyNumberFormat="1" applyFont="1"/>
    <xf numFmtId="4" fontId="2" fillId="2" borderId="2" xfId="3" applyNumberFormat="1" applyFont="1" applyFill="1" applyBorder="1" applyAlignment="1">
      <alignment horizontal="center"/>
    </xf>
    <xf numFmtId="4" fontId="2" fillId="7" borderId="2" xfId="3" applyNumberFormat="1" applyFont="1" applyFill="1" applyBorder="1" applyAlignment="1">
      <alignment horizontal="center"/>
    </xf>
    <xf numFmtId="3" fontId="2" fillId="2" borderId="2" xfId="3" applyNumberFormat="1" applyFont="1" applyFill="1" applyBorder="1" applyAlignment="1">
      <alignment vertical="top"/>
    </xf>
    <xf numFmtId="3" fontId="2" fillId="2" borderId="2" xfId="3" applyNumberFormat="1" applyFont="1" applyFill="1" applyBorder="1" applyAlignment="1">
      <alignment horizontal="center"/>
    </xf>
    <xf numFmtId="0" fontId="26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3" fillId="4" borderId="16" xfId="3" applyFont="1" applyFill="1" applyBorder="1" applyAlignment="1">
      <alignment horizontal="center" vertical="center"/>
    </xf>
    <xf numFmtId="17" fontId="3" fillId="4" borderId="17" xfId="3" applyNumberFormat="1" applyFont="1" applyFill="1" applyBorder="1" applyAlignment="1">
      <alignment horizontal="center" vertical="center"/>
    </xf>
    <xf numFmtId="17" fontId="3" fillId="4" borderId="17" xfId="3" applyNumberFormat="1" applyFont="1" applyFill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/>
    </xf>
    <xf numFmtId="167" fontId="2" fillId="0" borderId="19" xfId="3" applyNumberFormat="1" applyFont="1" applyBorder="1" applyAlignment="1">
      <alignment horizontal="center" vertical="center"/>
    </xf>
    <xf numFmtId="167" fontId="2" fillId="0" borderId="19" xfId="3" applyNumberFormat="1" applyFont="1" applyBorder="1" applyAlignment="1">
      <alignment horizontal="center" vertical="center" wrapText="1"/>
    </xf>
    <xf numFmtId="0" fontId="2" fillId="3" borderId="16" xfId="3" applyFont="1" applyFill="1" applyBorder="1" applyAlignment="1">
      <alignment horizontal="center"/>
    </xf>
    <xf numFmtId="17" fontId="2" fillId="3" borderId="17" xfId="3" applyNumberFormat="1" applyFont="1" applyFill="1" applyBorder="1" applyAlignment="1">
      <alignment horizontal="center"/>
    </xf>
    <xf numFmtId="17" fontId="2" fillId="3" borderId="17" xfId="3" applyNumberFormat="1" applyFont="1" applyFill="1" applyBorder="1" applyAlignment="1">
      <alignment horizontal="center" wrapText="1"/>
    </xf>
    <xf numFmtId="0" fontId="2" fillId="7" borderId="18" xfId="3" applyFont="1" applyFill="1" applyBorder="1" applyAlignment="1">
      <alignment horizontal="center"/>
    </xf>
    <xf numFmtId="0" fontId="2" fillId="7" borderId="19" xfId="3" applyFont="1" applyFill="1" applyBorder="1" applyAlignment="1">
      <alignment horizontal="center"/>
    </xf>
    <xf numFmtId="0" fontId="2" fillId="7" borderId="19" xfId="3" applyFont="1" applyFill="1" applyBorder="1" applyAlignment="1">
      <alignment horizontal="center" vertical="top"/>
    </xf>
    <xf numFmtId="0" fontId="2" fillId="7" borderId="19" xfId="3" applyFont="1" applyFill="1" applyBorder="1" applyAlignment="1">
      <alignment horizontal="center" vertical="top" wrapText="1"/>
    </xf>
    <xf numFmtId="0" fontId="2" fillId="0" borderId="18" xfId="3" applyFont="1" applyBorder="1" applyAlignment="1">
      <alignment horizontal="center"/>
    </xf>
    <xf numFmtId="0" fontId="2" fillId="0" borderId="19" xfId="3" applyFont="1" applyBorder="1" applyAlignment="1">
      <alignment horizontal="center"/>
    </xf>
    <xf numFmtId="0" fontId="2" fillId="0" borderId="19" xfId="3" applyFont="1" applyBorder="1" applyAlignment="1">
      <alignment horizontal="center" vertical="top"/>
    </xf>
    <xf numFmtId="0" fontId="2" fillId="0" borderId="19" xfId="3" applyFont="1" applyBorder="1" applyAlignment="1">
      <alignment horizontal="center" vertical="top" wrapText="1"/>
    </xf>
    <xf numFmtId="0" fontId="27" fillId="0" borderId="0" xfId="28" applyFont="1"/>
    <xf numFmtId="0" fontId="3" fillId="0" borderId="2" xfId="28" applyFont="1" applyFill="1" applyBorder="1" applyAlignment="1">
      <alignment horizontal="center"/>
    </xf>
    <xf numFmtId="4" fontId="2" fillId="2" borderId="2" xfId="28" applyNumberFormat="1" applyFont="1" applyFill="1" applyBorder="1" applyAlignment="1">
      <alignment horizontal="center"/>
    </xf>
    <xf numFmtId="0" fontId="28" fillId="0" borderId="2" xfId="28" applyFont="1" applyBorder="1" applyAlignment="1">
      <alignment horizontal="center"/>
    </xf>
    <xf numFmtId="4" fontId="18" fillId="0" borderId="2" xfId="28" applyNumberFormat="1" applyFont="1" applyBorder="1" applyAlignment="1">
      <alignment horizontal="center"/>
    </xf>
    <xf numFmtId="164" fontId="6" fillId="2" borderId="2" xfId="3" applyNumberFormat="1" applyFont="1" applyFill="1" applyBorder="1" applyAlignment="1">
      <alignment horizontal="center" wrapText="1" readingOrder="1"/>
    </xf>
    <xf numFmtId="164" fontId="25" fillId="2" borderId="2" xfId="3" applyNumberFormat="1" applyFont="1" applyFill="1" applyBorder="1" applyAlignment="1">
      <alignment horizontal="center" wrapText="1" readingOrder="1"/>
    </xf>
    <xf numFmtId="164" fontId="3" fillId="2" borderId="2" xfId="3" applyNumberFormat="1" applyFont="1" applyFill="1" applyBorder="1"/>
    <xf numFmtId="0" fontId="3" fillId="0" borderId="2" xfId="3" applyFont="1" applyBorder="1" applyAlignment="1">
      <alignment horizontal="left"/>
    </xf>
    <xf numFmtId="0" fontId="6" fillId="0" borderId="3" xfId="3" applyFont="1" applyBorder="1" applyAlignment="1">
      <alignment wrapText="1"/>
    </xf>
    <xf numFmtId="0" fontId="6" fillId="0" borderId="5" xfId="3" applyFont="1" applyBorder="1" applyAlignment="1">
      <alignment wrapText="1"/>
    </xf>
    <xf numFmtId="3" fontId="12" fillId="4" borderId="4" xfId="3" applyNumberFormat="1" applyFont="1" applyFill="1" applyBorder="1" applyAlignment="1">
      <alignment horizontal="center" vertical="center" wrapText="1" readingOrder="1"/>
    </xf>
    <xf numFmtId="3" fontId="12" fillId="4" borderId="6" xfId="3" applyNumberFormat="1" applyFont="1" applyFill="1" applyBorder="1" applyAlignment="1">
      <alignment horizontal="center" vertical="center" wrapText="1" readingOrder="1"/>
    </xf>
    <xf numFmtId="4" fontId="12" fillId="4" borderId="4" xfId="3" applyNumberFormat="1" applyFont="1" applyFill="1" applyBorder="1" applyAlignment="1">
      <alignment horizontal="center" vertical="center" wrapText="1" readingOrder="1"/>
    </xf>
    <xf numFmtId="4" fontId="12" fillId="4" borderId="6" xfId="3" applyNumberFormat="1" applyFont="1" applyFill="1" applyBorder="1" applyAlignment="1">
      <alignment horizontal="center" vertical="center" wrapText="1" readingOrder="1"/>
    </xf>
    <xf numFmtId="0" fontId="12" fillId="4" borderId="2" xfId="3" applyFont="1" applyFill="1" applyBorder="1" applyAlignment="1">
      <alignment horizontal="center" vertical="center" wrapText="1"/>
    </xf>
    <xf numFmtId="4" fontId="12" fillId="4" borderId="11" xfId="3" applyNumberFormat="1" applyFont="1" applyFill="1" applyBorder="1" applyAlignment="1">
      <alignment horizontal="center" vertical="center" wrapText="1" readingOrder="1"/>
    </xf>
    <xf numFmtId="0" fontId="28" fillId="0" borderId="12" xfId="28" applyFont="1" applyFill="1" applyBorder="1" applyAlignment="1">
      <alignment horizontal="center" vertical="center"/>
    </xf>
    <xf numFmtId="0" fontId="28" fillId="0" borderId="15" xfId="28" applyFont="1" applyFill="1" applyBorder="1" applyAlignment="1">
      <alignment horizontal="center" vertical="center"/>
    </xf>
    <xf numFmtId="0" fontId="3" fillId="0" borderId="13" xfId="28" applyFont="1" applyFill="1" applyBorder="1" applyAlignment="1">
      <alignment horizontal="center"/>
    </xf>
    <xf numFmtId="0" fontId="3" fillId="0" borderId="20" xfId="28" applyFont="1" applyFill="1" applyBorder="1" applyAlignment="1">
      <alignment horizontal="center"/>
    </xf>
    <xf numFmtId="0" fontId="3" fillId="0" borderId="14" xfId="28" applyFont="1" applyFill="1" applyBorder="1" applyAlignment="1">
      <alignment horizontal="center"/>
    </xf>
    <xf numFmtId="0" fontId="3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3" fillId="0" borderId="0" xfId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horizontal="center" vertical="top"/>
    </xf>
    <xf numFmtId="0" fontId="8" fillId="0" borderId="0" xfId="2" applyFont="1" applyBorder="1" applyAlignment="1">
      <alignment horizontal="center" vertical="top" wrapText="1"/>
    </xf>
    <xf numFmtId="0" fontId="3" fillId="8" borderId="2" xfId="3" applyFont="1" applyFill="1" applyBorder="1" applyAlignment="1">
      <alignment horizontal="center" vertical="center"/>
    </xf>
    <xf numFmtId="0" fontId="3" fillId="8" borderId="12" xfId="3" applyFont="1" applyFill="1" applyBorder="1" applyAlignment="1">
      <alignment horizontal="center" vertical="center"/>
    </xf>
    <xf numFmtId="0" fontId="3" fillId="8" borderId="13" xfId="3" applyFont="1" applyFill="1" applyBorder="1" applyAlignment="1">
      <alignment horizontal="center"/>
    </xf>
    <xf numFmtId="0" fontId="3" fillId="8" borderId="20" xfId="3" applyFont="1" applyFill="1" applyBorder="1" applyAlignment="1">
      <alignment horizontal="center"/>
    </xf>
    <xf numFmtId="0" fontId="3" fillId="8" borderId="14" xfId="3" applyFont="1" applyFill="1" applyBorder="1" applyAlignment="1">
      <alignment horizontal="center"/>
    </xf>
    <xf numFmtId="0" fontId="3" fillId="8" borderId="15" xfId="3" applyFont="1" applyFill="1" applyBorder="1" applyAlignment="1">
      <alignment horizontal="center" vertical="center"/>
    </xf>
    <xf numFmtId="0" fontId="3" fillId="8" borderId="2" xfId="3" applyFont="1" applyFill="1" applyBorder="1" applyAlignment="1">
      <alignment horizontal="center"/>
    </xf>
    <xf numFmtId="0" fontId="3" fillId="8" borderId="2" xfId="3" applyFont="1" applyFill="1" applyBorder="1" applyAlignment="1">
      <alignment horizontal="center" vertical="center" wrapText="1"/>
    </xf>
    <xf numFmtId="0" fontId="18" fillId="8" borderId="2" xfId="3" applyFont="1" applyFill="1" applyBorder="1" applyAlignment="1">
      <alignment horizontal="center"/>
    </xf>
    <xf numFmtId="4" fontId="18" fillId="8" borderId="2" xfId="3" applyNumberFormat="1" applyFont="1" applyFill="1" applyBorder="1" applyAlignment="1">
      <alignment horizontal="center"/>
    </xf>
    <xf numFmtId="3" fontId="2" fillId="8" borderId="2" xfId="3" applyNumberFormat="1" applyFont="1" applyFill="1" applyBorder="1" applyAlignment="1">
      <alignment horizontal="center"/>
    </xf>
    <xf numFmtId="0" fontId="28" fillId="8" borderId="2" xfId="28" applyFont="1" applyFill="1" applyBorder="1" applyAlignment="1">
      <alignment horizontal="center"/>
    </xf>
    <xf numFmtId="4" fontId="18" fillId="8" borderId="2" xfId="28" applyNumberFormat="1" applyFont="1" applyFill="1" applyBorder="1" applyAlignment="1">
      <alignment horizontal="center"/>
    </xf>
    <xf numFmtId="0" fontId="28" fillId="8" borderId="12" xfId="28" applyFont="1" applyFill="1" applyBorder="1" applyAlignment="1">
      <alignment horizontal="center" vertical="center"/>
    </xf>
    <xf numFmtId="0" fontId="3" fillId="8" borderId="13" xfId="28" applyFont="1" applyFill="1" applyBorder="1" applyAlignment="1">
      <alignment horizontal="center"/>
    </xf>
    <xf numFmtId="0" fontId="3" fillId="8" borderId="20" xfId="28" applyFont="1" applyFill="1" applyBorder="1" applyAlignment="1">
      <alignment horizontal="center"/>
    </xf>
    <xf numFmtId="0" fontId="3" fillId="8" borderId="14" xfId="28" applyFont="1" applyFill="1" applyBorder="1" applyAlignment="1">
      <alignment horizontal="center"/>
    </xf>
    <xf numFmtId="0" fontId="28" fillId="8" borderId="15" xfId="28" applyFont="1" applyFill="1" applyBorder="1" applyAlignment="1">
      <alignment horizontal="center" vertical="center"/>
    </xf>
    <xf numFmtId="0" fontId="3" fillId="8" borderId="2" xfId="28" applyFont="1" applyFill="1" applyBorder="1" applyAlignment="1">
      <alignment horizontal="center"/>
    </xf>
    <xf numFmtId="0" fontId="3" fillId="0" borderId="0" xfId="28" applyFont="1" applyFill="1" applyAlignment="1">
      <alignment horizontal="center"/>
    </xf>
    <xf numFmtId="0" fontId="3" fillId="2" borderId="2" xfId="2" applyFont="1" applyFill="1" applyBorder="1" applyAlignment="1">
      <alignment horizontal="center" vertical="top" wrapText="1"/>
    </xf>
    <xf numFmtId="0" fontId="29" fillId="3" borderId="0" xfId="3" applyFont="1" applyFill="1"/>
    <xf numFmtId="0" fontId="30" fillId="0" borderId="0" xfId="3" applyFont="1" applyFill="1"/>
    <xf numFmtId="0" fontId="29" fillId="0" borderId="0" xfId="3" applyFont="1" applyFill="1"/>
    <xf numFmtId="0" fontId="3" fillId="0" borderId="2" xfId="28" applyFont="1" applyBorder="1" applyAlignment="1">
      <alignment horizontal="left"/>
    </xf>
  </cellXfs>
  <cellStyles count="30">
    <cellStyle name="Comma 2" xfId="4"/>
    <cellStyle name="Comma 3" xfId="5"/>
    <cellStyle name="Comma 4" xfId="6"/>
    <cellStyle name="Normal" xfId="0" builtinId="0"/>
    <cellStyle name="Normal 11" xfId="7"/>
    <cellStyle name="Normal 15" xfId="8"/>
    <cellStyle name="Normal 2" xfId="2"/>
    <cellStyle name="Normal 2 2" xfId="9"/>
    <cellStyle name="Normal 2_บริษัท อินเตอร์อะโกรเทค จำกัด" xfId="10"/>
    <cellStyle name="Normal 3" xfId="1"/>
    <cellStyle name="Normal 3 2" xfId="28"/>
    <cellStyle name="Normal 4" xfId="3"/>
    <cellStyle name="Normal 5" xfId="11"/>
    <cellStyle name="Normal 6" xfId="12"/>
    <cellStyle name="Normal 7" xfId="13"/>
    <cellStyle name="Normal 8" xfId="29"/>
    <cellStyle name="Normal 9" xfId="14"/>
    <cellStyle name="เครื่องหมายจุลภาค 2" xfId="15"/>
    <cellStyle name="เครื่องหมายจุลภาค 3" xfId="16"/>
    <cellStyle name="เครื่องหมายจุลภาค 4" xfId="17"/>
    <cellStyle name="เครื่องหมายจุลภาค 5" xfId="18"/>
    <cellStyle name="เปอร์เซ็นต์ 2" xfId="19"/>
    <cellStyle name="ปกติ 2" xfId="20"/>
    <cellStyle name="ปกติ 2 2" xfId="21"/>
    <cellStyle name="ปกติ 2 2 2" xfId="22"/>
    <cellStyle name="ปกติ 2 2_โคนมพิมาย--rep" xfId="23"/>
    <cellStyle name="ปกติ 2_โคนมพิมาย--rep" xfId="24"/>
    <cellStyle name="ปกติ 3" xfId="25"/>
    <cellStyle name="ปกติ 4" xfId="26"/>
    <cellStyle name="ปกติ_เป้า-แผน(ไทยธนาคาร-หลังสวน)" xfId="2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57150</xdr:rowOff>
    </xdr:from>
    <xdr:to>
      <xdr:col>6</xdr:col>
      <xdr:colOff>95250</xdr:colOff>
      <xdr:row>25</xdr:row>
      <xdr:rowOff>133350</xdr:rowOff>
    </xdr:to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1" b="3398"/>
        <a:stretch>
          <a:fillRect/>
        </a:stretch>
      </xdr:blipFill>
      <xdr:spPr bwMode="auto">
        <a:xfrm>
          <a:off x="1123950" y="4705350"/>
          <a:ext cx="50927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\iea_44\Iea&amp;BEA_&#3591;&#3610;44\New\E&amp;FIRR_Electric\Elect%20ballast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emco66\My%20Documents\Fac&amp;Busin45\LTP\LTP-ele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Data%20Box%20Sakon\montree\ISA\Pattanaki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&#3650;&#3588;&#3619;&#3591;&#3585;&#3634;&#3619;&#3629;&#3609;&#3640;&#3619;&#3633;&#3585;&#3625;&#3660;&#3614;&#3621;&#3633;&#3591;&#3591;&#3634;&#3609;&#3649;&#3610;&#3610;&#3617;&#3637;&#3626;&#3656;&#3623;&#3609;&#3619;&#3656;&#3623;&#3617;(VE.&#3614;&#3614;)\report\Model%20New\Mod-a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panyawat%20(f)\VE\final_&#3618;&#3641;&#3648;1-2\model%2051-&#3617;&#3634;&#3605;&#3619;&#3585;&#3634;&#361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My%20Documents\ECCT\Siam%20Cepermate\&#3617;&#3634;&#3605;&#3619;&#3585;&#3634;&#3619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na129\data_pea\DATA_PEA\&#3650;&#3619;&#3591;&#3591;&#3634;&#3609;&#3591;&#3610;&#3611;&#3619;&#3632;&#3617;&#3634;&#3603;\15&#3649;&#3626;&#3591;&#3648;&#3592;&#3619;&#3636;&#3597;&#3585;&#3633;&#3621;&#3623;&#3634;&#3652;&#3609;&#3595;&#3660;\&#3588;&#3623;&#3634;&#3617;&#3619;&#3657;&#3629;&#3609;_&#3649;&#3626;&#3591;&#3648;&#3592;&#3619;&#3636;&#359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ic%20Data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Documents%20and%20Settings\Verapong\Desktop\VE%2040%20&#3649;&#3627;&#3656;&#3591;%20EARTH\&#3652;&#3607;&#3618;&#3608;&#3609;&#3608;&#3619;\&#3650;&#3619;&#3591;&#3609;&#3657;&#3635;&#3649;&#3586;&#3655;&#3591;&#3652;&#3607;&#3618;&#3608;&#3609;&#3607;&#3619;-re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Documents%20and%20Settings\Verapong\Desktop\&#3607;&#3635;&#3605;&#3634;&#3619;&#3634;&#3591;\&#3585;&#3621;&#3640;&#3656;&#3617;&#3629;&#3640;&#3610;&#3621;-&#3624;&#3619;&#3637;&#3626;&#3632;&#3648;&#3585;&#3625;\&#3652;&#3607;&#3618;&#3608;&#3609;&#3608;&#3619;\&#3650;&#3619;&#3591;&#3609;&#3657;&#3635;&#3649;&#3586;&#3655;&#3591;&#3652;&#3607;&#3618;&#3608;&#3609;&#3607;&#3619;-ele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Data%20Box%20Sakon\montree\ISA\Plywood-Sum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emco66\&#3619;&#3634;&#3618;&#3591;&#3634;&#3609;%20EMCO66\CFD\&#3650;&#3619;&#3591;&#3591;&#3634;&#3609;&#3649;&#3611;&#3657;&#3591;&#3617;&#3633;&#3609;&#3585;&#3634;&#3628;&#3626;&#3636;&#3609;&#3608;&#3640;&#3660;\Mod21-a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ywood%20re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D\&#3629;&#3634;&#3588;&#3634;&#3619;&#3608;&#3640;&#3619;&#3585;&#3636;&#3592;\&#3611;&#3637;48\Report\26%20-%20C.S.K.(&#3627;&#3633;&#3623;&#3607;&#3632;&#3648;&#3621;)\Report\C.S.K.(&#3627;&#3633;&#3623;&#3607;&#3632;&#3648;&#3621;)-ele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D\&#3650;&#3619;&#3591;&#3591;&#3634;&#3609;&#3588;&#3623;&#3610;&#3588;&#3640;&#3617;\model_rep\Model-new\AUPP-ele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MyDocuments\2550\model\A-MODEL\Model-&#3648;&#3604;&#3636;&#3617;\Back-Ind\Ind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E\Value%20Engineering(VE%2050)\Report\04_&#3627;&#3609;&#3629;&#3591;&#3610;&#3633;&#3623;&#3621;&#3635;&#3616;&#3641;\02-&#3610;.&#3586;&#3657;&#3634;&#3623;&#3624;&#3619;&#3637;&#3652;&#3607;&#3618;&#3651;&#3627;&#3617;&#3656;%202\&#3586;&#3657;&#3634;&#3623;&#3624;&#3619;&#3637;&#3652;&#3607;&#3618;&#3651;&#3627;&#3617;&#3656;2-Light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&#3629;&#3591;&#3588;&#3660;&#3585;&#3634;&#3619;&#3648;&#3616;&#3626;&#3633;&#3594;\&#3649;&#3626;&#3591;&#3626;&#3623;&#3656;&#3634;&#3591;-&#3648;&#3616;&#3626;&#3633;&#359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panyawat%20(f)\WORK\2551\VE%20SME%20north\email\510926%20&#3629;&#3636;&#3609;&#3648;&#3605;&#3629;&#3619;&#3660;&#3629;&#3632;&#3650;&#3585;&#3619;&#3648;&#3607;&#3588;%20(&#3614;&#3614;)%20rev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WORKS\EMCO1\&#3591;&#3634;&#3609;&#3650;&#3588;&#3619;&#3591;&#3585;&#3634;&#3619;\VE.50\13%20&#3649;&#3627;&#3656;&#3591;(&#3626;&#3617;&#3610;&#3641;&#3619;&#3603;&#3660;_2)\&#3603;&#3636;&#3624;&#3619;&#3634;\&#3603;&#3636;&#3624;&#3619;&#3634;-th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Model-21\Mid-21\Mid21-ele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D\&#3650;&#3619;&#3591;&#3591;&#3634;&#3609;&#3588;&#3623;&#3610;&#3588;&#3640;&#3617;\&#3611;&#3637;49\Report\Fa01&#3652;&#3627;&#3617;&#3652;&#3607;&#3618;\Thaitoy-Ligh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&#3650;&#3588;&#3619;&#3591;&#3585;&#3634;&#3619;&#3629;&#3609;&#3640;&#3619;&#3633;&#3585;&#3625;&#3660;&#3614;&#3621;&#3633;&#3591;&#3591;&#3634;&#3609;&#3649;&#3610;&#3610;&#3617;&#3637;&#3626;&#3656;&#3623;&#3609;&#3619;&#3656;&#3623;&#3617;(VE.&#3614;&#3614;)\report\Model%20New\Mod-chil-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ecct\d\D_DOCUMENT\Chatri130\Detial%20Audit\Detail45\&#3650;&#3619;&#3591;&#3591;&#3634;&#3609;&#3585;&#362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Model-21\Mid-21\ELE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m\iea%20&#3650;&#3619;&#3591;&#3591;&#3634;&#3609;&#3588;&#3623;\REPORT\IEA%20&#3650;&#3619;&#3591;&#3591;&#3634;&#3609;&#3588;&#3623;&#3610;&#3588;&#3640;&#3617;%2044\&#3652;&#3607;&#3618;&#3648;&#3619;&#3595;&#3636;&#3656;&#360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My%20Documents\&#3617;&#3634;&#3605;&#3619;&#3634;&#3585;&#3634;&#3619;\&#3626;&#3618;&#3634;&#3617;&#3649;&#3629;&#3591;&#3650;&#3585;&#3621;&#3629;&#3633;&#3621;&#3621;&#3629;&#3618;\&#3626;&#3618;&#3634;&#3617;&#3649;&#3629;&#3591;&#3650;&#3585;&#3621;&#3629;&#3633;&#3621;&#3621;&#3629;&#3618;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19\c\My%20Documents\&#3650;&#3604;&#3618;&#3621;&#3632;&#3648;&#3629;&#3637;&#3618;&#3604;\A-Model\MOD-CH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LWBALLAS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panyawat%20(f)\&#3650;&#3588;&#3619;&#3591;&#3585;&#3634;&#3619;&#3629;&#3609;&#3640;&#3619;&#3633;&#3585;&#3625;&#3660;&#3614;&#3621;&#3633;&#3591;&#3591;&#3634;&#3609;&#3649;&#3610;&#3610;&#3617;&#3637;&#3626;&#3656;&#3623;&#3609;&#3619;&#3656;&#3623;&#3617;(VE.&#3614;&#3614;)\report\Model%20New\Mod-chil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19\c\My%20Documents\&#3650;&#3604;&#3618;&#3621;&#3632;&#3648;&#3629;&#3637;&#3618;&#3604;\A-Model\MOD-A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FLECTOR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55%20&#3626;&#3635;&#3609;&#3633;&#3585;&#3627;&#3629;&#3626;&#3617;&#3640;&#3604;%20&#3617;&#3585;\&#3605;&#3633;&#3623;&#3594;&#3637;&#3657;&#3623;&#3633;&#3604;%20&#3585;&#3614;&#3619;\10.&#3649;&#3610;&#3610;&#3611;&#3619;&#3632;&#3648;&#3617;&#3636;&#3609;%20(&#3648;&#3594;&#3636;&#3591;&#3614;&#3620;&#3605;&#3636;&#3585;&#3619;&#3619;&#361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RR"/>
      <sheetName val="Cash EIR"/>
      <sheetName val="Firr"/>
      <sheetName val="Cash Fir"/>
    </sheetNames>
    <sheetDataSet>
      <sheetData sheetId="0"/>
      <sheetData sheetId="1"/>
      <sheetData sheetId="2">
        <row r="10">
          <cell r="G10">
            <v>1</v>
          </cell>
        </row>
        <row r="11">
          <cell r="G11">
            <v>4.5</v>
          </cell>
        </row>
        <row r="15">
          <cell r="E15">
            <v>312000</v>
          </cell>
        </row>
        <row r="19">
          <cell r="E19">
            <v>54992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-Bill"/>
      <sheetName val="Data-General"/>
      <sheetName val="Load_Curve"/>
      <sheetName val="Load"/>
      <sheetName val="Distribution"/>
      <sheetName val="single line"/>
      <sheetName val="Energy&amp;Water"/>
      <sheetName val="กระบวนการผลิต"/>
      <sheetName val="XmerGen"/>
      <sheetName val="List"/>
      <sheetName val="Cal"/>
      <sheetName val="ElectricApp"/>
      <sheetName val="PF มอเตอร์"/>
      <sheetName val="มอเตอร์ประสิทธิภาพ"/>
      <sheetName val="มอเตอร์ประสิทธิภาพ-txt"/>
      <sheetName val="IRR"/>
      <sheetName val="VSD-Air Com"/>
      <sheetName val="มอเตอร์กับโหลด"/>
      <sheetName val="PFมอเตอร์-txt"/>
      <sheetName val="มอเตอร์กับโหลด-txt"/>
      <sheetName val="Circuits"/>
      <sheetName val="LightData"/>
      <sheetName val="LightSummary"/>
      <sheetName val="Lighting"/>
      <sheetName val="Light-ch"/>
      <sheetName val="LightSave -หลอด"/>
      <sheetName val="FIRR1"/>
      <sheetName val="FIRR2"/>
      <sheetName val="LightSaveText"/>
      <sheetName val="LightSave"/>
      <sheetName val="Summary"/>
      <sheetName val="VSD-Pump"/>
      <sheetName val="Peak"/>
      <sheetName val="Voltage"/>
      <sheetName val="PFadj"/>
      <sheetName val="GenSave"/>
      <sheetName val="สายพาน"/>
      <sheetName val="X-mer"/>
    </sheetNames>
    <sheetDataSet>
      <sheetData sheetId="0" refreshError="1"/>
      <sheetData sheetId="1" refreshError="1">
        <row r="9">
          <cell r="Y9">
            <v>0.88349</v>
          </cell>
        </row>
        <row r="14">
          <cell r="X14">
            <v>1</v>
          </cell>
        </row>
        <row r="15">
          <cell r="X15">
            <v>4.5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Table2.E-Bill"/>
      <sheetName val="Table1"/>
      <sheetName val="Table3-index"/>
      <sheetName val="2.5H+E-Energy"/>
      <sheetName val="ข.2.1Tr.1-24"/>
      <sheetName val="ข.214.Motor"/>
      <sheetName val="5.2ballast"/>
      <sheetName val="ข.2.2 Lamp"/>
      <sheetName val="ข4 Bal-Fac1"/>
      <sheetName val="ข.4Ballast"/>
      <sheetName val="ช3.Sum-Tr"/>
      <sheetName val="ข.3HEmotor"/>
      <sheetName val="ข.2.3.1air comp"/>
      <sheetName val="5.3air-leak"/>
      <sheetName val="ข.6.1Airtank"/>
      <sheetName val="ข.5.1 air leak"/>
      <sheetName val="Sheet1"/>
      <sheetName val="ข.2.3.2 ตรวจวัดair leak"/>
      <sheetName val="Table5.1,2"/>
      <sheetName val="Table5.5,6"/>
      <sheetName val="6.อเสนอแนะ"/>
      <sheetName val="ข2.Air-dry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MENU"/>
      <sheetName val="DATA (2)"/>
      <sheetName val="Installation"/>
      <sheetName val="Maintenance"/>
      <sheetName val="DATA"/>
      <sheetName val="DataTransfer"/>
      <sheetName val="ElectMeasure"/>
      <sheetName val="Roofinsulate"/>
      <sheetName val="Film"/>
      <sheetName val="Performance"/>
      <sheetName val="EXa"/>
      <sheetName val="HighEER"/>
      <sheetName val="Changed"/>
      <sheetName val="CashFlow"/>
      <sheetName val="EconConstant (2)"/>
      <sheetName val="EconConstant"/>
      <sheetName val="Summary"/>
      <sheetName val="MakeMacro"/>
      <sheetName val="AirCondMACRO"/>
      <sheetName val="SelectMACRO"/>
      <sheetName val="PrintDialog"/>
      <sheetName val="Print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H3">
            <v>0</v>
          </cell>
        </row>
        <row r="7">
          <cell r="BB7">
            <v>102.8</v>
          </cell>
          <cell r="BC7">
            <v>0</v>
          </cell>
          <cell r="BD7">
            <v>0</v>
          </cell>
          <cell r="BE7">
            <v>1.5348999999999999</v>
          </cell>
          <cell r="BF7">
            <v>0.66710000000000003</v>
          </cell>
          <cell r="BG7">
            <v>0.60619999999999996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Number"/>
      <sheetName val="รับรอง"/>
      <sheetName val="บทสรุปผู้บริหาร1"/>
      <sheetName val="DataInput"/>
      <sheetName val="Cover"/>
      <sheetName val="บทสรุปผู้บริหาร"/>
      <sheetName val="ตารางสรุปผู้บริหาร"/>
      <sheetName val="สารบัญ"/>
      <sheetName val="สารบัญ ภาคผนวก"/>
      <sheetName val="1ข้อมูลทั่วไป"/>
      <sheetName val="1.3การผลิต"/>
      <sheetName val="สรุปไฟฟ้า"/>
      <sheetName val="Load_Curve"/>
      <sheetName val="Energy&amp;Water"/>
      <sheetName val="ปริมาณการผลิต"/>
      <sheetName val="ดัชนีการใช้พลังงาน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ดำเนินมาตรการ"/>
      <sheetName val="ศักยภาพ"/>
      <sheetName val="ภาคผนวก"/>
      <sheetName val="สรุปมาตรการ"/>
      <sheetName val="กรณีตัวอย่าง3(TAP)"/>
      <sheetName val="กรณีตัวอย่าง4(PF)"/>
      <sheetName val="รายมาตรการ (2)"/>
      <sheetName val="รับรอง1"/>
      <sheetName val="เป้าหมาย3ปี"/>
      <sheetName val="กรณีตัวอย่าง1(Low Watt)"/>
      <sheetName val="กรณีตัวอย่าง2(ลดวัตต์หลอด)"/>
      <sheetName val="กรณีตัวอย่าง3(ปิดหลอด)"/>
      <sheetName val="กรณีตัวอย่าง4(ลดหลอด)"/>
      <sheetName val="กรณีตัวอย่าง5(สวิทย์กระตุก)"/>
      <sheetName val="กรณีตัวอย่าง6(หลังคาโปร่งแสง)"/>
      <sheetName val="กรณีตัวอย่าง7(เปลี่ยนโคม&amp;Low  )"/>
      <sheetName val="กรณีตัวอย่าง8(ปรับTAP)"/>
      <sheetName val="กรณีตัวอย่าง9(รวมโหลดหม้อแปลง)"/>
      <sheetName val="กรณีตัวอย่าง10(PFadj)"/>
      <sheetName val="กรณีตัวอย่าง11(ลมรั่ว)"/>
      <sheetName val="กรณีตัวอย่าง12(ลดความดัน)"/>
      <sheetName val="กรณีตัวอย่าง13(ลดขนาดเครื่ออัด)"/>
      <sheetName val="กรณีตัวอย่าง14(ปิดปั๊มลม)"/>
      <sheetName val="กรณีตัวอย่าง15( pressureSW)"/>
      <sheetName val="กรณีตัวอย่าง16(เปลียนสายพาน)"/>
      <sheetName val="กรณีตัวอย่าง17(ปิดพัดลม)"/>
      <sheetName val="กรณีตัวอย่าง 18(ปิดช่องดูดฝุ่น)"/>
      <sheetName val="กรณีตัวอย่าง19(VSD pump)"/>
      <sheetName val="กรณีตัวอย่าง20(MLC)"/>
      <sheetName val="กรณีตัวอย่าง21(เดินเปล่า)"/>
      <sheetName val="กรณีตัวอย่าง22(หุ้มฉนวน)"/>
      <sheetName val="กรณีตัวอย่าง23(ปิดคอมฯ)"/>
      <sheetName val="กรณีตัวอย่าง24(ถอดปลั๊ก)"/>
      <sheetName val="กรณีตัวอย่าง25(Peak)"/>
      <sheetName val="กรณีตัวอย่าง26(TOU)"/>
      <sheetName val="กรณีตัวอย่าง27(ปิดพักเที่ยง)"/>
      <sheetName val="กรณีตัวอย่าง28(ย้ายเวลา)"/>
      <sheetName val="กรณีตัวอย่าง29(ปรับวางใบมีด)"/>
      <sheetName val="กรณีตัวอย่าง30(ล้างแอร์)"/>
      <sheetName val="กรณีตัวอย่าง31(ET)"/>
      <sheetName val="กรณีตัวอย่าง32(ปรับ 25 องศา)"/>
      <sheetName val="กรณีตัวอย่าง33(กั้นห้อง)"/>
      <sheetName val="กรณีตัวอย่าง34(เติมน้ำยาแอร์)"/>
      <sheetName val="กรณีตัวอย่าง35(Comp)"/>
      <sheetName val="กรณีตัวอย่าง36(ปรับตู้เย็น)"/>
      <sheetName val="กรณีตัวอย่าง37(Heat Exchange)"/>
      <sheetName val="กรณีตัวอย่าง38.1(ลดอากาศเกิน1)"/>
      <sheetName val="กรณีตัวอย่าง40(หุ้มฉนวน)"/>
      <sheetName val="กรณีตัวอย่าง41(Steam Trap)"/>
      <sheetName val="กรณีตัวอย่าง39(ลดการรั่วไอน้ำ)"/>
      <sheetName val="กรณีตัวอย่าง42(เพิ่ม Temp น้ำ)"/>
      <sheetName val="กรณีตัวอย่าง43(ใช้คอนเดนเสท)"/>
      <sheetName val="กรณีตัวอย่าง44(เปลียน Fuel)"/>
      <sheetName val="กรณีตัวอย่าง45(การติดตั้งม่าน)"/>
    </sheetNames>
    <sheetDataSet>
      <sheetData sheetId="0">
        <row r="13">
          <cell r="C13" t="str">
            <v>1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ข้อเสนอ"/>
      <sheetName val="ข.2 รายละเอียด"/>
      <sheetName val="เปอร์เซนต์ใช้พลังงานไฟฟ้า"/>
      <sheetName val="ข้อเสนอแนะไฟฟ้า"/>
      <sheetName val="วิเคราะห์บิลTODไม่มีค่าปรับ"/>
      <sheetName val="วิเคราะห์บิลTOD"/>
      <sheetName val="วิเคราะห์บิลมีค่าปรับ"/>
      <sheetName val="โหลดแฟคมีค่าปรับ"/>
      <sheetName val="วิเคราะห์บิล"/>
      <sheetName val="โหลดแฟค"/>
      <sheetName val="PF"/>
      <sheetName val="เปลี่ยนTap"/>
      <sheetName val="เปลี่ยนTap1"/>
      <sheetName val="ขนานโหลด"/>
      <sheetName val="ตัดหม้อแปลงออกจากระบบ"/>
      <sheetName val="เปลี่ยนมอเตอร์แบบตรวจวัด"/>
      <sheetName val="เปลี่ยนมอเตอร์(ไม่ตรวจวัด))"/>
      <sheetName val="เปลี่ยนบัลลาสต์"/>
      <sheetName val="เปลี่ยนบัลลาสต์ 2 "/>
      <sheetName val="เปลี่ยนหลอด"/>
      <sheetName val="ลมรั่ว"/>
      <sheetName val="TANK"/>
      <sheetName val="TDATA"/>
      <sheetName val="MDATA"/>
      <sheetName val="ข้อมูลกราฟ1"/>
      <sheetName val="ข้อมูลกราฟ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K18">
            <v>2.08</v>
          </cell>
        </row>
      </sheetData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5"/>
      <sheetName val="3.8"/>
      <sheetName val="combustion"/>
      <sheetName val="change oil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ับรอง"/>
      <sheetName val="PageNumber"/>
      <sheetName val="DataInput"/>
      <sheetName val="บทสรุปผู้บริหาร1"/>
      <sheetName val="Cover (2)"/>
      <sheetName val="บทสรุปผู้บริหาร2"/>
      <sheetName val="รับรอง (2)"/>
      <sheetName val="สารบัญ"/>
      <sheetName val="สารบัญ ภาคผนวก"/>
      <sheetName val="1ข้อมูลทั่วไป"/>
      <sheetName val="1.3การผลิต"/>
      <sheetName val="สรุปไฟฟ้า"/>
      <sheetName val="Load_Curve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ดำเนินมาตรการ"/>
      <sheetName val="Peak"/>
      <sheetName val="ศักยภาพ"/>
      <sheetName val="สายพาน "/>
      <sheetName val="รวมโหลด"/>
      <sheetName val="ลด T"/>
      <sheetName val="FIRR"/>
      <sheetName val="comP"/>
      <sheetName val="PF."/>
      <sheetName val="UseTOU"/>
      <sheetName val="หลังคาโปร่ง"/>
      <sheetName val="เดินตัวเปล่า"/>
      <sheetName val="สายพาน"/>
      <sheetName val="ข้อเสนอแนะ"/>
      <sheetName val="s1"/>
      <sheetName val="บำรุง air"/>
      <sheetName val="s2"/>
      <sheetName val="INDEX"/>
      <sheetName val="Spit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รายมาตรการ (2)"/>
      <sheetName val="รับรอง1"/>
      <sheetName val="เป้าหมาย3ป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General"/>
      <sheetName val="Energy-Bill"/>
      <sheetName val="สรุปไฟฟ้า"/>
      <sheetName val="Load_Curve"/>
      <sheetName val="Energy&amp;Water"/>
      <sheetName val="ปริมาณการผลิต"/>
      <sheetName val="ดัชนีการใช้พลังงาน"/>
      <sheetName val="ElectricApp"/>
      <sheetName val="เครื่องอัดอากาศ"/>
      <sheetName val="ลดลมรั่ว"/>
      <sheetName val="ลดลมรั่ว(Text)"/>
      <sheetName val="XmerGen"/>
      <sheetName val="Circuits"/>
      <sheetName val="หม้อแปลง (1)"/>
      <sheetName val="กราฟ (1)"/>
      <sheetName val="หม้อแปลง (2)"/>
      <sheetName val="กราฟ (2)"/>
      <sheetName val="หม้อแปลง (3)"/>
      <sheetName val="กราฟ (3)"/>
      <sheetName val="หม้อแปลง (4)"/>
      <sheetName val="กราฟ (4)"/>
      <sheetName val="PFadj"/>
      <sheetName val="กระบวนการผลิต"/>
      <sheetName val="รายละเอียดกระบวนการ"/>
      <sheetName val="การลดPaek"/>
      <sheetName val="Distribution"/>
      <sheetName val="PageNumber"/>
      <sheetName val="รับรอง"/>
      <sheetName val="DataInput"/>
      <sheetName val="บทสรุปผู้บริหาร1"/>
      <sheetName val="Cover new"/>
      <sheetName val="บทสรุปผู้บริหาร"/>
      <sheetName val="ตารางสรุปผู้บริหาร"/>
      <sheetName val="สารบัญ"/>
      <sheetName val="สารบัญ ภาคผนวก"/>
      <sheetName val="1ข้อมูลทั่วไป"/>
      <sheetName val="1.3การผลิต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ดำเนินมาตรการ"/>
      <sheetName val="ศักยภาพ"/>
      <sheetName val="ภาคผนวก"/>
      <sheetName val="กรณีตัวอย่าง1(Heat Exchange)"/>
      <sheetName val="คำนวณกรณีตัวอย่าง1"/>
      <sheetName val="กรณีตัวอย่าง3(TAP)"/>
      <sheetName val="กรณีตัวอย่าง4(PF)"/>
      <sheetName val="รายมาตรการ (2)"/>
      <sheetName val="รับรอง1"/>
      <sheetName val="เป้าหมาย3ปี"/>
      <sheetName val="Cover"/>
      <sheetName val="2.การผลิต"/>
      <sheetName val="Energy"/>
      <sheetName val="สัดส่วนใช้พลังงาน"/>
      <sheetName val="สัดส่วนใช้พลังงาน2"/>
      <sheetName val="ข้อเสนอแนะ"/>
      <sheetName val="ตารางสรุป"/>
      <sheetName val="SingleLine"/>
      <sheetName val="LightSummary"/>
      <sheetName val="Installation"/>
      <sheetName val="Data_Boiler"/>
      <sheetName val="Lighting"/>
      <sheetName val="ElectMeasure (2)"/>
      <sheetName val="Performance (2)"/>
      <sheetName val="ElectMeasure"/>
      <sheetName val="Performance"/>
      <sheetName val="INDEX"/>
      <sheetName val="สรุปมาตรการ"/>
      <sheetName val="DataTransfer"/>
      <sheetName val="DATA"/>
      <sheetName val="Data General"/>
      <sheetName val="ลดอุณหภูมิน้ำยาชุบ"/>
      <sheetName val="กรณีตัวอย่าง28(ย้ายเวลาอุ่น)"/>
      <sheetName val="กรณีตัวอย่าง28(ย้ายเวลาชุบ)"/>
      <sheetName val="กรณีตัวอย่าง1(Low Watt)"/>
      <sheetName val="กรณีตัวอย่าง2(ลดวัตต์หลอด)"/>
      <sheetName val="กรณีตัวอย่าง3(ปิดหลอด)"/>
      <sheetName val="กรณีตัวอย่าง4(ลดหลอด)"/>
      <sheetName val="กรณีตัวอย่าง5(สวิทช์กระตุก)"/>
      <sheetName val="HighEER"/>
      <sheetName val="Changed (2)"/>
      <sheetName val="Changed"/>
      <sheetName val="กรณีตัวอย่าง10(PFadj)"/>
      <sheetName val="กรณีตัวอย่าง6(หลังคาโปร่งแสง)"/>
      <sheetName val="กรณีตัวอย่าง7(เปลี่ยนโคม&amp;Low  )"/>
      <sheetName val="กรณีตัวอย่าง8(ปรับTAP)"/>
      <sheetName val="กรณีตัวอย่าง9(รวมโหลดหม้อแปลง)"/>
      <sheetName val="กรณีตัวอย่าง11(ลมรั่ว)"/>
      <sheetName val="กรณีตัวอย่าง12(ลดความดัน)"/>
      <sheetName val="กรณีตัวอย่าง13(ลดขนาดเครื่ออัด)"/>
      <sheetName val="กรณีตัวอย่าง14(ปิดปั๊มลม)"/>
      <sheetName val="กรณีตัวอย่าง15( pressureSW)"/>
      <sheetName val="กรณีตัวอย่าง16(เปลียนสายพาน)"/>
      <sheetName val="กรณีตัวอย่าง17(ปิดพัดลม)"/>
      <sheetName val="กรณีตัวอย่าง 18(ปิดช่องดูดฝุ่น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 ข.2 รายละเอียด"/>
      <sheetName val="ข3.Off-Tr"/>
      <sheetName val="ข4.HEmotor"/>
      <sheetName val="Motor2"/>
      <sheetName val="ข2motor"/>
      <sheetName val="Table1-EE"/>
      <sheetName val="Energy_sum"/>
      <sheetName val="%Energy"/>
      <sheetName val="Index"/>
      <sheetName val="Table1-Fuel-Sum"/>
      <sheetName val="ช2-Lamp"/>
      <sheetName val="5.2Balast"/>
      <sheetName val="PF"/>
      <sheetName val="ข4Balast"/>
      <sheetName val="Table5.3Acon"/>
      <sheetName val="ข2.2-Aircon"/>
      <sheetName val="5.3-Aircon"/>
      <sheetName val="ข5Acon"/>
      <sheetName val="6.เสรุป"/>
      <sheetName val="ข5HEAircom"/>
      <sheetName val="ข2.3Acom"/>
      <sheetName val="TDATA"/>
      <sheetName val="M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O42">
            <v>2.36</v>
          </cell>
        </row>
      </sheetData>
      <sheetData sheetId="6" refreshError="1"/>
      <sheetData sheetId="7" refreshError="1"/>
      <sheetData sheetId="8"/>
      <sheetData sheetId="9" refreshError="1">
        <row r="19">
          <cell r="L19">
            <v>3402900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Group"/>
      <sheetName val="MENU"/>
      <sheetName val="DATA"/>
      <sheetName val="datasum"/>
      <sheetName val="Installation"/>
      <sheetName val="DataTransfer"/>
      <sheetName val="ElectMeasure"/>
      <sheetName val="Performance"/>
      <sheetName val="Maintenance"/>
      <sheetName val="Changed"/>
      <sheetName val="ET"/>
      <sheetName val="Film"/>
      <sheetName val="Roofinsulate"/>
      <sheetName val="HighEER"/>
      <sheetName val="CashFlow"/>
      <sheetName val="ปรับอุณหภูมิ"/>
      <sheetName val="Summary"/>
      <sheetName val="EconConstant"/>
      <sheetName val="MakeMacro"/>
      <sheetName val="AirCondMACRO"/>
      <sheetName val="SelectMACRO"/>
      <sheetName val="PrintDialog"/>
      <sheetName val="PrintModule"/>
      <sheetName val="Mod21-ac"/>
      <sheetName val="MOD-AC"/>
      <sheetName val="RoofIns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,2 HE"/>
      <sheetName val="Table3 EE"/>
      <sheetName val="TABLE4 %HE"/>
      <sheetName val="TABLE5 Index"/>
      <sheetName val="ข.2.1"/>
      <sheetName val="ข2.1.4mo"/>
      <sheetName val="ช2.2Lamp"/>
      <sheetName val="ข2.3Acom"/>
      <sheetName val="ข.2.3.2 air leak"/>
      <sheetName val="ข.2.4.1Measre AirCon"/>
      <sheetName val="ข2.4ac"/>
      <sheetName val="ข4.Off-Tr"/>
      <sheetName val="ข4.HEmotor"/>
      <sheetName val="Motor2"/>
      <sheetName val="ข3PF"/>
      <sheetName val="5.2Balast"/>
      <sheetName val="ข4Balast"/>
      <sheetName val="Table5.3Acon"/>
      <sheetName val="5.3-Aircon"/>
      <sheetName val="ข5Acon"/>
      <sheetName val="6.สรุป"/>
      <sheetName val="ข6HEAircom"/>
      <sheetName val="TDATA"/>
      <sheetName val="MDATA"/>
    </sheetNames>
    <sheetDataSet>
      <sheetData sheetId="0" refreshError="1"/>
      <sheetData sheetId="1" refreshError="1">
        <row r="42">
          <cell r="O42">
            <v>2.36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General"/>
      <sheetName val="XmerGen"/>
      <sheetName val="ElectricApp"/>
      <sheetName val="ตรวจวัดอื่น ๆ"/>
      <sheetName val="Energy-Bill"/>
      <sheetName val="Load_Curve"/>
      <sheetName val="Distribution"/>
      <sheetName val="RoomLoad"/>
      <sheetName val="LightSummary"/>
      <sheetName val="Energy&amp;Water"/>
      <sheetName val="single line"/>
      <sheetName val="LightData"/>
      <sheetName val="Lighting"/>
      <sheetName val="light-ch"/>
      <sheetName val="LightingSave"/>
      <sheetName val="LightSaveText"/>
      <sheetName val="Load_Curve (2)"/>
      <sheetName val="X-mer"/>
      <sheetName val="Circuits"/>
      <sheetName val="PeakAdj"/>
      <sheetName val="เครื่องปรับแรงดัน"/>
      <sheetName val="PFadj"/>
      <sheetName val="FIRR"/>
      <sheetName val="IRR"/>
      <sheetName val="X-mer (2)"/>
      <sheetName val="TABadj"/>
      <sheetName val="GenSave"/>
      <sheetName val="Module1"/>
    </sheetNames>
    <sheetDataSet>
      <sheetData sheetId="0" refreshError="1">
        <row r="9">
          <cell r="Y9">
            <v>0.88349</v>
          </cell>
        </row>
        <row r="11">
          <cell r="Y11">
            <v>1.85</v>
          </cell>
        </row>
        <row r="13">
          <cell r="Y13">
            <v>6.5</v>
          </cell>
        </row>
        <row r="15">
          <cell r="Y15">
            <v>4.5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-Bill"/>
      <sheetName val="Load_Curve"/>
      <sheetName val="Load_Curve (2)"/>
      <sheetName val="Energy&amp;Water"/>
      <sheetName val="Distribution"/>
      <sheetName val="single line"/>
      <sheetName val="ปริมาณการผลิต"/>
      <sheetName val="เครื่องอัดอากาศ"/>
      <sheetName val="กระบวนการผลิต"/>
      <sheetName val="ดัชนีการใช้พลังงาน"/>
      <sheetName val="LightData"/>
      <sheetName val="Lighting"/>
      <sheetName val="LightSummary"/>
      <sheetName val="LightSave"/>
      <sheetName val="Light-ch"/>
      <sheetName val="LightSaveText"/>
      <sheetName val="MainEq"/>
      <sheetName val="ElectricApp"/>
      <sheetName val="XmerGen"/>
      <sheetName val="PFadj"/>
      <sheetName val="Data-General"/>
      <sheetName val="PF มอเตอร์"/>
      <sheetName val="PFมอเตอร์-txt"/>
      <sheetName val="มอเตอร์ประสิทธิภาพ"/>
      <sheetName val="มอเตอร์ประสิทธิภาพ-txt"/>
      <sheetName val="มอเตอร์กับโหลด"/>
      <sheetName val="มอเตอร์กับโหลด-txt"/>
      <sheetName val="Voltage"/>
      <sheetName val="Circuits"/>
      <sheetName val="IRR"/>
      <sheetName val="GenSave"/>
      <sheetName val="สายพาน"/>
      <sheetName val="PeakAdj"/>
      <sheetName val="IRR Voltage"/>
      <sheetName val="TABadj"/>
      <sheetName val="Q'nair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">
          <cell r="B9" t="str">
            <v>014</v>
          </cell>
          <cell r="C9" t="str">
            <v>มอเตอร์ลำเลียง 1</v>
          </cell>
          <cell r="D9" t="str">
            <v>-</v>
          </cell>
          <cell r="F9">
            <v>1</v>
          </cell>
          <cell r="G9">
            <v>5.5</v>
          </cell>
          <cell r="H9">
            <v>377</v>
          </cell>
          <cell r="I9">
            <v>4.7</v>
          </cell>
          <cell r="J9">
            <v>4.5</v>
          </cell>
          <cell r="K9">
            <v>4.2</v>
          </cell>
          <cell r="L9">
            <v>0.65</v>
          </cell>
          <cell r="M9">
            <v>1.9</v>
          </cell>
          <cell r="N9">
            <v>20</v>
          </cell>
          <cell r="O9">
            <v>134</v>
          </cell>
          <cell r="P9">
            <v>0.8</v>
          </cell>
          <cell r="Q9">
            <v>4073.6</v>
          </cell>
          <cell r="R9">
            <v>2144</v>
          </cell>
        </row>
        <row r="10">
          <cell r="B10" t="str">
            <v>015</v>
          </cell>
          <cell r="C10" t="str">
            <v>มอเตอร์ลำเลียง 2</v>
          </cell>
          <cell r="D10" t="str">
            <v>-</v>
          </cell>
          <cell r="F10">
            <v>1</v>
          </cell>
          <cell r="G10">
            <v>5.5</v>
          </cell>
          <cell r="H10">
            <v>380</v>
          </cell>
          <cell r="I10">
            <v>5.8</v>
          </cell>
          <cell r="J10">
            <v>5.4</v>
          </cell>
          <cell r="K10">
            <v>5</v>
          </cell>
          <cell r="L10">
            <v>0.36</v>
          </cell>
          <cell r="M10">
            <v>1.28</v>
          </cell>
          <cell r="N10">
            <v>20</v>
          </cell>
          <cell r="O10">
            <v>134</v>
          </cell>
          <cell r="P10">
            <v>0.8</v>
          </cell>
          <cell r="Q10">
            <v>2744.32</v>
          </cell>
          <cell r="R10">
            <v>2144</v>
          </cell>
        </row>
        <row r="11">
          <cell r="B11" t="str">
            <v>016</v>
          </cell>
          <cell r="C11" t="str">
            <v>มอเตอร์ปล่อยมัน</v>
          </cell>
          <cell r="D11" t="str">
            <v>-</v>
          </cell>
          <cell r="F11">
            <v>1</v>
          </cell>
          <cell r="G11">
            <v>5.5</v>
          </cell>
          <cell r="H11">
            <v>383</v>
          </cell>
          <cell r="I11">
            <v>4.2</v>
          </cell>
          <cell r="J11">
            <v>3.9</v>
          </cell>
          <cell r="K11">
            <v>3.8</v>
          </cell>
          <cell r="L11">
            <v>0.26</v>
          </cell>
          <cell r="M11">
            <v>0.68</v>
          </cell>
          <cell r="N11">
            <v>20</v>
          </cell>
          <cell r="O11">
            <v>134</v>
          </cell>
          <cell r="P11">
            <v>0.8</v>
          </cell>
          <cell r="Q11">
            <v>1457.92</v>
          </cell>
          <cell r="R11">
            <v>2144</v>
          </cell>
        </row>
        <row r="12">
          <cell r="B12" t="str">
            <v>017</v>
          </cell>
          <cell r="C12" t="str">
            <v>มอเตอร์ร่อนบน</v>
          </cell>
          <cell r="D12" t="str">
            <v>-</v>
          </cell>
          <cell r="F12">
            <v>1</v>
          </cell>
          <cell r="G12">
            <v>5.5</v>
          </cell>
          <cell r="H12">
            <v>384</v>
          </cell>
          <cell r="I12">
            <v>7.1</v>
          </cell>
          <cell r="J12">
            <v>6.7</v>
          </cell>
          <cell r="K12">
            <v>6.5</v>
          </cell>
          <cell r="L12">
            <v>0.42</v>
          </cell>
          <cell r="M12">
            <v>1.89</v>
          </cell>
          <cell r="N12">
            <v>20</v>
          </cell>
          <cell r="O12">
            <v>134</v>
          </cell>
          <cell r="P12">
            <v>0.8</v>
          </cell>
          <cell r="Q12">
            <v>4052.16</v>
          </cell>
          <cell r="R12">
            <v>2144</v>
          </cell>
        </row>
        <row r="13">
          <cell r="B13" t="str">
            <v>018</v>
          </cell>
          <cell r="C13" t="str">
            <v>มอเตอร์ร่อนล่าง</v>
          </cell>
          <cell r="D13" t="str">
            <v>-</v>
          </cell>
          <cell r="F13">
            <v>1</v>
          </cell>
          <cell r="G13">
            <v>4</v>
          </cell>
          <cell r="H13">
            <v>382</v>
          </cell>
          <cell r="I13">
            <v>3.5</v>
          </cell>
          <cell r="J13">
            <v>3.7</v>
          </cell>
          <cell r="K13">
            <v>3.6</v>
          </cell>
          <cell r="L13">
            <v>0.27</v>
          </cell>
          <cell r="M13">
            <v>0.64</v>
          </cell>
          <cell r="N13">
            <v>20</v>
          </cell>
          <cell r="O13">
            <v>134</v>
          </cell>
          <cell r="P13">
            <v>0.8</v>
          </cell>
          <cell r="Q13">
            <v>1372.16</v>
          </cell>
          <cell r="R13">
            <v>2144</v>
          </cell>
        </row>
        <row r="15">
          <cell r="B15" t="str">
            <v>019</v>
          </cell>
          <cell r="C15" t="str">
            <v>มอเตอร์บ่อล้าง 1</v>
          </cell>
          <cell r="D15" t="str">
            <v>PF</v>
          </cell>
          <cell r="F15">
            <v>1</v>
          </cell>
          <cell r="G15">
            <v>11</v>
          </cell>
          <cell r="H15">
            <v>380</v>
          </cell>
          <cell r="I15">
            <v>24.4</v>
          </cell>
          <cell r="J15">
            <v>22.1</v>
          </cell>
          <cell r="K15">
            <v>21.9</v>
          </cell>
          <cell r="L15">
            <v>0.72</v>
          </cell>
          <cell r="M15">
            <v>10.8</v>
          </cell>
          <cell r="N15">
            <v>20</v>
          </cell>
          <cell r="O15">
            <v>134</v>
          </cell>
          <cell r="P15">
            <v>0.8</v>
          </cell>
          <cell r="Q15">
            <v>23155.200000000001</v>
          </cell>
          <cell r="R15">
            <v>2144</v>
          </cell>
        </row>
        <row r="16">
          <cell r="B16" t="str">
            <v>020</v>
          </cell>
          <cell r="C16" t="str">
            <v>มอเตอร์บ่อล้าง 2</v>
          </cell>
          <cell r="D16" t="str">
            <v>PF</v>
          </cell>
          <cell r="F16">
            <v>1</v>
          </cell>
          <cell r="G16">
            <v>11</v>
          </cell>
          <cell r="H16">
            <v>374</v>
          </cell>
          <cell r="I16">
            <v>14.4</v>
          </cell>
          <cell r="J16">
            <v>13.8</v>
          </cell>
          <cell r="K16">
            <v>13.7</v>
          </cell>
          <cell r="L16">
            <v>0.64</v>
          </cell>
          <cell r="M16">
            <v>5.79</v>
          </cell>
          <cell r="N16">
            <v>20</v>
          </cell>
          <cell r="O16">
            <v>134</v>
          </cell>
          <cell r="P16">
            <v>0.8</v>
          </cell>
          <cell r="Q16">
            <v>12413.76</v>
          </cell>
          <cell r="R16">
            <v>2144</v>
          </cell>
        </row>
        <row r="18">
          <cell r="B18" t="str">
            <v>021</v>
          </cell>
          <cell r="C18" t="str">
            <v>มอเตอร์มีดสับ</v>
          </cell>
          <cell r="D18" t="str">
            <v>PF</v>
          </cell>
          <cell r="F18">
            <v>1</v>
          </cell>
          <cell r="G18">
            <v>11</v>
          </cell>
          <cell r="H18">
            <v>374</v>
          </cell>
          <cell r="I18">
            <v>9.1</v>
          </cell>
          <cell r="J18">
            <v>8.9</v>
          </cell>
          <cell r="K18">
            <v>8.6999999999999993</v>
          </cell>
          <cell r="L18">
            <v>0.39</v>
          </cell>
          <cell r="M18">
            <v>2.25</v>
          </cell>
          <cell r="N18">
            <v>20</v>
          </cell>
          <cell r="O18">
            <v>134</v>
          </cell>
          <cell r="P18">
            <v>0.8</v>
          </cell>
          <cell r="Q18">
            <v>4824</v>
          </cell>
          <cell r="R18">
            <v>2144</v>
          </cell>
        </row>
        <row r="19">
          <cell r="B19" t="str">
            <v>022</v>
          </cell>
          <cell r="C19" t="str">
            <v>มอเตอร์สกรูมีดสับ</v>
          </cell>
          <cell r="D19" t="str">
            <v>PF</v>
          </cell>
          <cell r="F19">
            <v>1</v>
          </cell>
          <cell r="G19">
            <v>11</v>
          </cell>
          <cell r="H19">
            <v>380</v>
          </cell>
          <cell r="I19">
            <v>9.6199999999999992</v>
          </cell>
          <cell r="J19">
            <v>9.3000000000000007</v>
          </cell>
          <cell r="K19">
            <v>9.1</v>
          </cell>
          <cell r="L19">
            <v>0.28000000000000003</v>
          </cell>
          <cell r="M19">
            <v>1.72</v>
          </cell>
          <cell r="N19">
            <v>20</v>
          </cell>
          <cell r="O19">
            <v>134</v>
          </cell>
          <cell r="P19">
            <v>0.8</v>
          </cell>
          <cell r="Q19">
            <v>3687.68</v>
          </cell>
          <cell r="R19">
            <v>2144</v>
          </cell>
        </row>
        <row r="20">
          <cell r="B20" t="str">
            <v>023</v>
          </cell>
          <cell r="C20" t="str">
            <v>มอเตอร์โม่ 1</v>
          </cell>
          <cell r="D20" t="str">
            <v>EFF</v>
          </cell>
          <cell r="F20">
            <v>1</v>
          </cell>
          <cell r="G20">
            <v>55</v>
          </cell>
          <cell r="H20">
            <v>380</v>
          </cell>
          <cell r="I20">
            <v>98.9</v>
          </cell>
          <cell r="J20">
            <v>90.5</v>
          </cell>
          <cell r="K20">
            <v>99.3</v>
          </cell>
          <cell r="L20">
            <v>0.86</v>
          </cell>
          <cell r="M20">
            <v>54.47</v>
          </cell>
          <cell r="N20">
            <v>20</v>
          </cell>
          <cell r="O20">
            <v>134</v>
          </cell>
          <cell r="P20">
            <v>0.7</v>
          </cell>
          <cell r="Q20">
            <v>102185.72</v>
          </cell>
          <cell r="R20">
            <v>1876</v>
          </cell>
        </row>
        <row r="21">
          <cell r="B21" t="str">
            <v>024</v>
          </cell>
          <cell r="C21" t="str">
            <v>มอเตอร์โม่ 2</v>
          </cell>
          <cell r="D21" t="str">
            <v>EFF</v>
          </cell>
          <cell r="F21">
            <v>1</v>
          </cell>
          <cell r="G21">
            <v>75</v>
          </cell>
          <cell r="H21">
            <v>374</v>
          </cell>
          <cell r="I21">
            <v>125.4</v>
          </cell>
          <cell r="J21">
            <v>124.3</v>
          </cell>
          <cell r="K21">
            <v>127.9</v>
          </cell>
          <cell r="L21">
            <v>0.83</v>
          </cell>
          <cell r="M21">
            <v>67.67</v>
          </cell>
          <cell r="N21">
            <v>20</v>
          </cell>
          <cell r="O21">
            <v>134</v>
          </cell>
          <cell r="P21">
            <v>0.7</v>
          </cell>
          <cell r="Q21">
            <v>126948.92</v>
          </cell>
          <cell r="R21">
            <v>1876</v>
          </cell>
        </row>
        <row r="22">
          <cell r="B22" t="str">
            <v>025</v>
          </cell>
          <cell r="C22" t="str">
            <v>มอเตอร์โม่ 3</v>
          </cell>
          <cell r="D22" t="str">
            <v>EFF</v>
          </cell>
          <cell r="F22">
            <v>1</v>
          </cell>
          <cell r="G22">
            <v>75</v>
          </cell>
          <cell r="H22">
            <v>375</v>
          </cell>
          <cell r="I22">
            <v>129.5</v>
          </cell>
          <cell r="J22">
            <v>121.8</v>
          </cell>
          <cell r="K22">
            <v>117.9</v>
          </cell>
          <cell r="L22">
            <v>0.88</v>
          </cell>
          <cell r="M22">
            <v>70.34</v>
          </cell>
          <cell r="N22">
            <v>20</v>
          </cell>
          <cell r="O22">
            <v>134</v>
          </cell>
          <cell r="P22">
            <v>0.7</v>
          </cell>
          <cell r="Q22">
            <v>131957.84</v>
          </cell>
          <cell r="R22">
            <v>1876</v>
          </cell>
        </row>
        <row r="23">
          <cell r="B23" t="str">
            <v>026</v>
          </cell>
          <cell r="C23" t="str">
            <v>มอเตอร์โม่ 4</v>
          </cell>
          <cell r="D23" t="str">
            <v>EFF</v>
          </cell>
          <cell r="F23">
            <v>1</v>
          </cell>
          <cell r="G23">
            <v>55</v>
          </cell>
          <cell r="H23">
            <v>382</v>
          </cell>
          <cell r="I23">
            <v>93.7</v>
          </cell>
          <cell r="J23">
            <v>93.5</v>
          </cell>
          <cell r="K23">
            <v>91.1</v>
          </cell>
          <cell r="L23">
            <v>0.89</v>
          </cell>
          <cell r="M23">
            <v>54.63</v>
          </cell>
          <cell r="N23">
            <v>20</v>
          </cell>
          <cell r="O23">
            <v>134</v>
          </cell>
          <cell r="P23">
            <v>0.7</v>
          </cell>
          <cell r="Q23">
            <v>102485.88</v>
          </cell>
          <cell r="R23">
            <v>1876</v>
          </cell>
        </row>
        <row r="24">
          <cell r="B24" t="str">
            <v>027</v>
          </cell>
          <cell r="C24" t="str">
            <v>มอเตอร์โม่ 5</v>
          </cell>
          <cell r="D24" t="str">
            <v>EFF</v>
          </cell>
          <cell r="F24">
            <v>1</v>
          </cell>
          <cell r="G24">
            <v>75</v>
          </cell>
          <cell r="H24">
            <v>380</v>
          </cell>
          <cell r="I24">
            <v>119.2</v>
          </cell>
          <cell r="J24">
            <v>123.8</v>
          </cell>
          <cell r="K24">
            <v>125.6</v>
          </cell>
          <cell r="L24">
            <v>0.85</v>
          </cell>
          <cell r="M24">
            <v>68.739999999999995</v>
          </cell>
          <cell r="N24">
            <v>20</v>
          </cell>
          <cell r="O24">
            <v>134</v>
          </cell>
          <cell r="P24">
            <v>0.7</v>
          </cell>
          <cell r="Q24">
            <v>128956.24</v>
          </cell>
          <cell r="R24">
            <v>1876</v>
          </cell>
        </row>
        <row r="25">
          <cell r="B25" t="str">
            <v>028</v>
          </cell>
          <cell r="C25" t="str">
            <v>มอเตอร์โม่ 6</v>
          </cell>
          <cell r="D25" t="str">
            <v>EFF</v>
          </cell>
          <cell r="F25">
            <v>1</v>
          </cell>
          <cell r="G25">
            <v>75</v>
          </cell>
          <cell r="H25">
            <v>375</v>
          </cell>
          <cell r="I25">
            <v>113.4</v>
          </cell>
          <cell r="J25">
            <v>112.7</v>
          </cell>
          <cell r="K25">
            <v>117.5</v>
          </cell>
          <cell r="L25">
            <v>0.93</v>
          </cell>
          <cell r="M25">
            <v>69.180000000000007</v>
          </cell>
          <cell r="N25">
            <v>20</v>
          </cell>
          <cell r="O25">
            <v>134</v>
          </cell>
          <cell r="P25">
            <v>0.7</v>
          </cell>
          <cell r="Q25">
            <v>129781.68</v>
          </cell>
          <cell r="R25">
            <v>1876</v>
          </cell>
        </row>
        <row r="26">
          <cell r="B26" t="str">
            <v>029</v>
          </cell>
          <cell r="C26" t="str">
            <v>มอเตอร์โม่ 7</v>
          </cell>
          <cell r="D26" t="str">
            <v>PF</v>
          </cell>
          <cell r="F26">
            <v>1</v>
          </cell>
          <cell r="G26">
            <v>90</v>
          </cell>
          <cell r="H26">
            <v>377</v>
          </cell>
          <cell r="I26">
            <v>146.5</v>
          </cell>
          <cell r="J26">
            <v>159.69999999999999</v>
          </cell>
          <cell r="K26">
            <v>163.1</v>
          </cell>
          <cell r="L26">
            <v>0.57999999999999996</v>
          </cell>
          <cell r="M26">
            <v>59.25</v>
          </cell>
          <cell r="N26">
            <v>20</v>
          </cell>
          <cell r="O26">
            <v>134</v>
          </cell>
          <cell r="P26">
            <v>0.7</v>
          </cell>
          <cell r="Q26">
            <v>111153</v>
          </cell>
          <cell r="R26">
            <v>1876</v>
          </cell>
        </row>
        <row r="27">
          <cell r="B27" t="str">
            <v>030</v>
          </cell>
          <cell r="C27" t="str">
            <v>มอเตอร์โม่ 8</v>
          </cell>
          <cell r="F27">
            <v>1</v>
          </cell>
          <cell r="G27">
            <v>90</v>
          </cell>
          <cell r="H27" t="str">
            <v>ยังไม่เริ่มใช้งาน</v>
          </cell>
        </row>
        <row r="28">
          <cell r="B28" t="str">
            <v>031</v>
          </cell>
          <cell r="C28" t="str">
            <v>มอเตอร์ปั๊มโม่ 1</v>
          </cell>
          <cell r="D28" t="str">
            <v>PF</v>
          </cell>
          <cell r="F28">
            <v>1</v>
          </cell>
          <cell r="G28">
            <v>11</v>
          </cell>
          <cell r="H28">
            <v>384</v>
          </cell>
          <cell r="I28">
            <v>11.8</v>
          </cell>
          <cell r="J28">
            <v>11.3</v>
          </cell>
          <cell r="K28">
            <v>10.9</v>
          </cell>
          <cell r="L28">
            <v>0.57999999999999996</v>
          </cell>
          <cell r="M28">
            <v>4.37</v>
          </cell>
          <cell r="N28">
            <v>20</v>
          </cell>
          <cell r="O28">
            <v>134</v>
          </cell>
          <cell r="P28">
            <v>0.65</v>
          </cell>
          <cell r="Q28">
            <v>7612.54</v>
          </cell>
          <cell r="R28">
            <v>1742</v>
          </cell>
        </row>
        <row r="29">
          <cell r="B29" t="str">
            <v>032</v>
          </cell>
          <cell r="C29" t="str">
            <v>มอเตอร์ปั๊มโม่ 2</v>
          </cell>
          <cell r="D29" t="str">
            <v>PF</v>
          </cell>
          <cell r="F29">
            <v>1</v>
          </cell>
          <cell r="G29">
            <v>11</v>
          </cell>
          <cell r="H29">
            <v>380</v>
          </cell>
          <cell r="I29">
            <v>12.5</v>
          </cell>
          <cell r="J29">
            <v>11.8</v>
          </cell>
          <cell r="K29">
            <v>10.7</v>
          </cell>
          <cell r="L29">
            <v>0.6</v>
          </cell>
          <cell r="M29">
            <v>4.6100000000000003</v>
          </cell>
          <cell r="N29">
            <v>20</v>
          </cell>
          <cell r="O29">
            <v>134</v>
          </cell>
          <cell r="P29">
            <v>0.65</v>
          </cell>
          <cell r="Q29">
            <v>8030.62</v>
          </cell>
          <cell r="R29">
            <v>1742</v>
          </cell>
        </row>
        <row r="31">
          <cell r="B31" t="str">
            <v>033</v>
          </cell>
          <cell r="C31" t="str">
            <v>มอเตอร์กวนกาก 1</v>
          </cell>
          <cell r="D31" t="str">
            <v>-</v>
          </cell>
          <cell r="F31">
            <v>1</v>
          </cell>
          <cell r="G31">
            <v>2.2000000000000002</v>
          </cell>
          <cell r="H31">
            <v>377</v>
          </cell>
          <cell r="I31">
            <v>3.2</v>
          </cell>
          <cell r="J31">
            <v>3</v>
          </cell>
          <cell r="K31">
            <v>2.9</v>
          </cell>
          <cell r="L31">
            <v>0.41</v>
          </cell>
          <cell r="M31">
            <v>0.81</v>
          </cell>
          <cell r="N31">
            <v>20</v>
          </cell>
          <cell r="O31">
            <v>134</v>
          </cell>
          <cell r="P31">
            <v>0.8</v>
          </cell>
          <cell r="Q31">
            <v>1736.64</v>
          </cell>
          <cell r="R31">
            <v>2144</v>
          </cell>
        </row>
        <row r="32">
          <cell r="B32" t="str">
            <v>034</v>
          </cell>
          <cell r="C32" t="str">
            <v>มอเตอร์กวนกาก 2</v>
          </cell>
          <cell r="D32" t="str">
            <v>-</v>
          </cell>
          <cell r="F32">
            <v>1</v>
          </cell>
          <cell r="G32">
            <v>2.2000000000000002</v>
          </cell>
          <cell r="H32">
            <v>376</v>
          </cell>
          <cell r="I32">
            <v>3.3</v>
          </cell>
          <cell r="J32">
            <v>2.93</v>
          </cell>
          <cell r="K32">
            <v>2.81</v>
          </cell>
          <cell r="L32">
            <v>0.4</v>
          </cell>
          <cell r="M32">
            <v>0.78</v>
          </cell>
          <cell r="N32">
            <v>20</v>
          </cell>
          <cell r="O32">
            <v>134</v>
          </cell>
          <cell r="P32">
            <v>0.8</v>
          </cell>
          <cell r="Q32">
            <v>1672.32</v>
          </cell>
          <cell r="R32">
            <v>2144</v>
          </cell>
        </row>
        <row r="33">
          <cell r="B33" t="str">
            <v>035</v>
          </cell>
          <cell r="C33" t="str">
            <v>มอเตอร์เทอร์โบกาก 1 - 1</v>
          </cell>
          <cell r="D33" t="str">
            <v>-</v>
          </cell>
          <cell r="F33">
            <v>1</v>
          </cell>
          <cell r="G33">
            <v>5.5</v>
          </cell>
          <cell r="H33">
            <v>377</v>
          </cell>
          <cell r="I33">
            <v>10.1</v>
          </cell>
          <cell r="J33">
            <v>10.6</v>
          </cell>
          <cell r="K33">
            <v>8.8000000000000007</v>
          </cell>
          <cell r="L33">
            <v>0.75</v>
          </cell>
          <cell r="M33">
            <v>4.82</v>
          </cell>
          <cell r="N33">
            <v>20</v>
          </cell>
          <cell r="O33">
            <v>134</v>
          </cell>
          <cell r="P33">
            <v>0.9</v>
          </cell>
          <cell r="Q33">
            <v>11625.84</v>
          </cell>
          <cell r="R33">
            <v>2412</v>
          </cell>
        </row>
        <row r="34">
          <cell r="B34" t="str">
            <v>036</v>
          </cell>
          <cell r="C34" t="str">
            <v>มอเตอร์เทอร์โบกาก 1 - 2</v>
          </cell>
          <cell r="D34" t="str">
            <v>-</v>
          </cell>
          <cell r="F34">
            <v>1</v>
          </cell>
          <cell r="G34">
            <v>5.5</v>
          </cell>
          <cell r="H34">
            <v>381</v>
          </cell>
          <cell r="I34">
            <v>7.8</v>
          </cell>
          <cell r="J34">
            <v>7.1</v>
          </cell>
          <cell r="K34">
            <v>6.6</v>
          </cell>
          <cell r="L34">
            <v>0.57999999999999996</v>
          </cell>
          <cell r="M34">
            <v>2.74</v>
          </cell>
          <cell r="N34">
            <v>20</v>
          </cell>
          <cell r="O34">
            <v>134</v>
          </cell>
          <cell r="P34">
            <v>0.9</v>
          </cell>
          <cell r="Q34">
            <v>6608.88</v>
          </cell>
          <cell r="R34">
            <v>2412</v>
          </cell>
        </row>
        <row r="35">
          <cell r="B35" t="str">
            <v>037</v>
          </cell>
          <cell r="C35" t="str">
            <v>มอเตอร์เทอร์โบกาก 1 - 3</v>
          </cell>
          <cell r="D35" t="str">
            <v>-</v>
          </cell>
          <cell r="F35">
            <v>1</v>
          </cell>
          <cell r="G35">
            <v>5.5</v>
          </cell>
          <cell r="H35">
            <v>382</v>
          </cell>
          <cell r="I35">
            <v>10.99</v>
          </cell>
          <cell r="J35">
            <v>10.6</v>
          </cell>
          <cell r="K35">
            <v>9.93</v>
          </cell>
          <cell r="L35">
            <v>0.78</v>
          </cell>
          <cell r="M35">
            <v>5.42</v>
          </cell>
          <cell r="N35">
            <v>20</v>
          </cell>
          <cell r="O35">
            <v>134</v>
          </cell>
          <cell r="P35">
            <v>0.9</v>
          </cell>
          <cell r="Q35">
            <v>13073.04</v>
          </cell>
          <cell r="R35">
            <v>2412</v>
          </cell>
        </row>
        <row r="36">
          <cell r="B36" t="str">
            <v>038</v>
          </cell>
          <cell r="C36" t="str">
            <v>มอเตอร์เทอร์โบกาก 1 - 4</v>
          </cell>
          <cell r="D36" t="str">
            <v>-</v>
          </cell>
          <cell r="F36">
            <v>1</v>
          </cell>
          <cell r="G36">
            <v>5.5</v>
          </cell>
          <cell r="H36">
            <v>377</v>
          </cell>
          <cell r="I36">
            <v>8.9</v>
          </cell>
          <cell r="J36">
            <v>10.6</v>
          </cell>
          <cell r="K36">
            <v>8.6</v>
          </cell>
          <cell r="L36">
            <v>0.51</v>
          </cell>
          <cell r="M36">
            <v>3.12</v>
          </cell>
          <cell r="N36">
            <v>20</v>
          </cell>
          <cell r="O36">
            <v>134</v>
          </cell>
          <cell r="P36">
            <v>0.9</v>
          </cell>
          <cell r="Q36">
            <v>7525.44</v>
          </cell>
          <cell r="R36">
            <v>2412</v>
          </cell>
        </row>
        <row r="37">
          <cell r="B37" t="str">
            <v>039</v>
          </cell>
          <cell r="C37" t="str">
            <v>มอเตอร์เทอร์โบกาก 1 - 5</v>
          </cell>
          <cell r="D37" t="str">
            <v>-</v>
          </cell>
          <cell r="F37">
            <v>1</v>
          </cell>
          <cell r="G37">
            <v>5.5</v>
          </cell>
          <cell r="H37">
            <v>381</v>
          </cell>
          <cell r="I37">
            <v>6.9</v>
          </cell>
          <cell r="J37">
            <v>7.2</v>
          </cell>
          <cell r="K37">
            <v>6.2</v>
          </cell>
          <cell r="L37">
            <v>0.72</v>
          </cell>
          <cell r="M37">
            <v>3.22</v>
          </cell>
          <cell r="N37">
            <v>20</v>
          </cell>
          <cell r="O37">
            <v>134</v>
          </cell>
          <cell r="P37">
            <v>0.9</v>
          </cell>
          <cell r="Q37">
            <v>7766.64</v>
          </cell>
          <cell r="R37">
            <v>2412</v>
          </cell>
        </row>
        <row r="38">
          <cell r="B38" t="str">
            <v>040</v>
          </cell>
          <cell r="C38" t="str">
            <v>มอเตอร์เทอร์โบกาก 1 - 6</v>
          </cell>
          <cell r="D38" t="str">
            <v>-</v>
          </cell>
          <cell r="F38">
            <v>1</v>
          </cell>
          <cell r="G38">
            <v>5.5</v>
          </cell>
          <cell r="H38">
            <v>384</v>
          </cell>
          <cell r="I38">
            <v>8.8000000000000007</v>
          </cell>
          <cell r="J38">
            <v>8.5</v>
          </cell>
          <cell r="K38">
            <v>8.1</v>
          </cell>
          <cell r="L38">
            <v>0.45</v>
          </cell>
          <cell r="M38">
            <v>2.5299999999999998</v>
          </cell>
          <cell r="N38">
            <v>20</v>
          </cell>
          <cell r="O38">
            <v>134</v>
          </cell>
          <cell r="P38">
            <v>0.9</v>
          </cell>
          <cell r="Q38">
            <v>6102.36</v>
          </cell>
          <cell r="R38">
            <v>2412</v>
          </cell>
        </row>
        <row r="39">
          <cell r="B39" t="str">
            <v>041</v>
          </cell>
          <cell r="C39" t="str">
            <v>มอเตอร์เทอร์โบกาก 1 - 7</v>
          </cell>
          <cell r="D39" t="str">
            <v>-</v>
          </cell>
          <cell r="F39">
            <v>1</v>
          </cell>
          <cell r="G39">
            <v>5.5</v>
          </cell>
          <cell r="H39">
            <v>375</v>
          </cell>
          <cell r="I39">
            <v>8.3000000000000007</v>
          </cell>
          <cell r="J39">
            <v>8.1999999999999993</v>
          </cell>
          <cell r="K39">
            <v>7.9</v>
          </cell>
          <cell r="L39">
            <v>0.53</v>
          </cell>
          <cell r="M39">
            <v>2.8</v>
          </cell>
          <cell r="N39">
            <v>20</v>
          </cell>
          <cell r="O39">
            <v>134</v>
          </cell>
          <cell r="P39">
            <v>0.9</v>
          </cell>
          <cell r="Q39">
            <v>6753.6</v>
          </cell>
          <cell r="R39">
            <v>2412</v>
          </cell>
        </row>
        <row r="40">
          <cell r="B40" t="str">
            <v>042</v>
          </cell>
          <cell r="C40" t="str">
            <v>มอเตอร์เทอร์โบกาก 1 - 8</v>
          </cell>
          <cell r="D40" t="str">
            <v>-</v>
          </cell>
          <cell r="F40">
            <v>1</v>
          </cell>
          <cell r="G40">
            <v>5.5</v>
          </cell>
          <cell r="H40">
            <v>374</v>
          </cell>
          <cell r="I40">
            <v>9.1</v>
          </cell>
          <cell r="J40">
            <v>8.5</v>
          </cell>
          <cell r="K40">
            <v>7.8</v>
          </cell>
          <cell r="L40">
            <v>0.56000000000000005</v>
          </cell>
          <cell r="M40">
            <v>3.07</v>
          </cell>
          <cell r="N40">
            <v>20</v>
          </cell>
          <cell r="O40">
            <v>134</v>
          </cell>
          <cell r="P40">
            <v>0.9</v>
          </cell>
          <cell r="Q40">
            <v>7404.84</v>
          </cell>
          <cell r="R40">
            <v>2412</v>
          </cell>
        </row>
        <row r="41">
          <cell r="B41" t="str">
            <v>043</v>
          </cell>
          <cell r="C41" t="str">
            <v>มอเตอร์ปั๊มกาก 1 - 1</v>
          </cell>
          <cell r="D41" t="str">
            <v>EFF</v>
          </cell>
          <cell r="F41">
            <v>1</v>
          </cell>
          <cell r="G41">
            <v>11</v>
          </cell>
          <cell r="H41">
            <v>378</v>
          </cell>
          <cell r="I41">
            <v>16.100000000000001</v>
          </cell>
          <cell r="J41">
            <v>15.8</v>
          </cell>
          <cell r="K41">
            <v>14.7</v>
          </cell>
          <cell r="L41">
            <v>0.84</v>
          </cell>
          <cell r="M41">
            <v>8.5399999999999991</v>
          </cell>
          <cell r="N41">
            <v>20</v>
          </cell>
          <cell r="O41">
            <v>134</v>
          </cell>
          <cell r="P41">
            <v>0.8</v>
          </cell>
          <cell r="Q41">
            <v>18309.759999999998</v>
          </cell>
          <cell r="R41">
            <v>2144</v>
          </cell>
        </row>
        <row r="42">
          <cell r="B42" t="str">
            <v>044</v>
          </cell>
          <cell r="C42" t="str">
            <v>มอเตอร์ปั๊มกาก 1 - 2</v>
          </cell>
          <cell r="D42" t="str">
            <v>PF</v>
          </cell>
          <cell r="F42">
            <v>1</v>
          </cell>
          <cell r="G42">
            <v>11</v>
          </cell>
          <cell r="H42">
            <v>381</v>
          </cell>
          <cell r="I42">
            <v>18.600000000000001</v>
          </cell>
          <cell r="J42">
            <v>18.46</v>
          </cell>
          <cell r="K42">
            <v>16.559999999999999</v>
          </cell>
          <cell r="L42">
            <v>0.56999999999999995</v>
          </cell>
          <cell r="M42">
            <v>6.72</v>
          </cell>
          <cell r="N42">
            <v>20</v>
          </cell>
          <cell r="O42">
            <v>134</v>
          </cell>
          <cell r="P42">
            <v>0.8</v>
          </cell>
          <cell r="Q42">
            <v>14407.68</v>
          </cell>
          <cell r="R42">
            <v>2144</v>
          </cell>
        </row>
        <row r="43">
          <cell r="B43" t="str">
            <v>106</v>
          </cell>
          <cell r="C43" t="str">
            <v>มอเตอร์ปั๊มถัง 1 - 1</v>
          </cell>
          <cell r="D43" t="str">
            <v>PF</v>
          </cell>
          <cell r="F43">
            <v>1</v>
          </cell>
          <cell r="G43">
            <v>11</v>
          </cell>
          <cell r="H43">
            <v>383</v>
          </cell>
          <cell r="I43">
            <v>22.1</v>
          </cell>
          <cell r="J43">
            <v>21.01</v>
          </cell>
          <cell r="K43">
            <v>19.600000000000001</v>
          </cell>
          <cell r="L43">
            <v>0.69</v>
          </cell>
          <cell r="M43">
            <v>9.57</v>
          </cell>
          <cell r="N43">
            <v>20</v>
          </cell>
          <cell r="O43">
            <v>134</v>
          </cell>
          <cell r="P43">
            <v>0.5</v>
          </cell>
          <cell r="Q43">
            <v>12823.8</v>
          </cell>
          <cell r="R43">
            <v>1340</v>
          </cell>
        </row>
        <row r="44">
          <cell r="B44" t="str">
            <v>107</v>
          </cell>
          <cell r="C44" t="str">
            <v>มอเตอร์ปั๊มถัง 1 - 2</v>
          </cell>
          <cell r="D44" t="str">
            <v>PF</v>
          </cell>
          <cell r="F44">
            <v>1</v>
          </cell>
          <cell r="G44">
            <v>11</v>
          </cell>
          <cell r="H44">
            <v>383</v>
          </cell>
          <cell r="I44">
            <v>22.21</v>
          </cell>
          <cell r="J44">
            <v>21.01</v>
          </cell>
          <cell r="K44">
            <v>19.32</v>
          </cell>
          <cell r="L44">
            <v>0.69</v>
          </cell>
          <cell r="M44">
            <v>9.5399999999999991</v>
          </cell>
          <cell r="N44">
            <v>20</v>
          </cell>
          <cell r="O44">
            <v>134</v>
          </cell>
          <cell r="P44">
            <v>0.5</v>
          </cell>
          <cell r="Q44">
            <v>12783.6</v>
          </cell>
          <cell r="R44">
            <v>1340</v>
          </cell>
        </row>
        <row r="46">
          <cell r="B46" t="str">
            <v>055</v>
          </cell>
          <cell r="C46" t="str">
            <v>มอเตอร์สกรูเทอร์โบผ้า 1</v>
          </cell>
          <cell r="D46" t="str">
            <v>-</v>
          </cell>
          <cell r="F46">
            <v>1</v>
          </cell>
          <cell r="G46">
            <v>2.2000000000000002</v>
          </cell>
          <cell r="H46">
            <v>377</v>
          </cell>
          <cell r="I46">
            <v>3.6</v>
          </cell>
          <cell r="J46">
            <v>4.0999999999999996</v>
          </cell>
          <cell r="K46">
            <v>3.3</v>
          </cell>
          <cell r="L46">
            <v>0.75</v>
          </cell>
          <cell r="M46">
            <v>1.8</v>
          </cell>
          <cell r="N46">
            <v>20</v>
          </cell>
          <cell r="O46">
            <v>134</v>
          </cell>
          <cell r="P46">
            <v>0.3</v>
          </cell>
          <cell r="Q46">
            <v>1447.2</v>
          </cell>
        </row>
        <row r="47">
          <cell r="B47" t="str">
            <v>056</v>
          </cell>
          <cell r="C47" t="str">
            <v>มอเตอร์เทอร์โบผ้า 1 - 1</v>
          </cell>
          <cell r="D47" t="str">
            <v>-</v>
          </cell>
          <cell r="F47">
            <v>1</v>
          </cell>
          <cell r="G47">
            <v>5.5</v>
          </cell>
          <cell r="H47">
            <v>377</v>
          </cell>
          <cell r="I47">
            <v>4.7</v>
          </cell>
          <cell r="J47">
            <v>5.3</v>
          </cell>
          <cell r="K47">
            <v>4.8</v>
          </cell>
          <cell r="L47">
            <v>0.6</v>
          </cell>
          <cell r="M47">
            <v>1.93</v>
          </cell>
          <cell r="N47">
            <v>20</v>
          </cell>
          <cell r="O47">
            <v>134</v>
          </cell>
          <cell r="P47">
            <v>0.6</v>
          </cell>
          <cell r="Q47">
            <v>3103.44</v>
          </cell>
          <cell r="R47">
            <v>1608</v>
          </cell>
        </row>
        <row r="48">
          <cell r="B48" t="str">
            <v>057</v>
          </cell>
          <cell r="C48" t="str">
            <v>มอเตอร์เทอร์โบผ้า 1 - 2</v>
          </cell>
          <cell r="D48" t="str">
            <v>-</v>
          </cell>
          <cell r="F48">
            <v>1</v>
          </cell>
          <cell r="G48">
            <v>5.5</v>
          </cell>
          <cell r="H48">
            <v>377</v>
          </cell>
          <cell r="I48">
            <v>4.7</v>
          </cell>
          <cell r="J48">
            <v>5.3</v>
          </cell>
          <cell r="K48">
            <v>4.8</v>
          </cell>
          <cell r="L48">
            <v>0.6</v>
          </cell>
          <cell r="M48">
            <v>1.93</v>
          </cell>
          <cell r="N48">
            <v>20</v>
          </cell>
          <cell r="O48">
            <v>134</v>
          </cell>
          <cell r="P48">
            <v>0.6</v>
          </cell>
          <cell r="Q48">
            <v>3103.44</v>
          </cell>
        </row>
        <row r="49">
          <cell r="B49" t="str">
            <v>058</v>
          </cell>
          <cell r="C49" t="str">
            <v>มอเตอร์เทอร์โบผ้า 1 - 3</v>
          </cell>
          <cell r="D49" t="str">
            <v>-</v>
          </cell>
          <cell r="F49">
            <v>1</v>
          </cell>
          <cell r="G49">
            <v>5.5</v>
          </cell>
          <cell r="H49">
            <v>384</v>
          </cell>
          <cell r="I49">
            <v>8.9</v>
          </cell>
          <cell r="J49">
            <v>8.4</v>
          </cell>
          <cell r="K49">
            <v>8.6</v>
          </cell>
          <cell r="L49">
            <v>0.63</v>
          </cell>
          <cell r="M49">
            <v>3.62</v>
          </cell>
          <cell r="N49">
            <v>20</v>
          </cell>
          <cell r="O49">
            <v>134</v>
          </cell>
          <cell r="P49">
            <v>0.6</v>
          </cell>
          <cell r="Q49">
            <v>5820.96</v>
          </cell>
          <cell r="R49">
            <v>1608</v>
          </cell>
        </row>
        <row r="50">
          <cell r="B50" t="str">
            <v>059</v>
          </cell>
          <cell r="C50" t="str">
            <v>มอเตอร์เทอร์โบผ้า 1 - 4</v>
          </cell>
          <cell r="D50" t="str">
            <v>-</v>
          </cell>
          <cell r="F50">
            <v>1</v>
          </cell>
          <cell r="G50">
            <v>5.5</v>
          </cell>
          <cell r="H50">
            <v>384</v>
          </cell>
          <cell r="I50">
            <v>8.9</v>
          </cell>
          <cell r="J50">
            <v>8.4</v>
          </cell>
          <cell r="K50">
            <v>8.6</v>
          </cell>
          <cell r="L50">
            <v>0.63</v>
          </cell>
          <cell r="M50">
            <v>3.62</v>
          </cell>
          <cell r="N50">
            <v>20</v>
          </cell>
          <cell r="O50">
            <v>134</v>
          </cell>
          <cell r="P50">
            <v>0.6</v>
          </cell>
          <cell r="Q50">
            <v>5820.96</v>
          </cell>
        </row>
        <row r="51">
          <cell r="B51" t="str">
            <v>060</v>
          </cell>
          <cell r="C51" t="str">
            <v>มอเตอร์เทอร์โบผ้า 1 - 5</v>
          </cell>
          <cell r="D51" t="str">
            <v>-</v>
          </cell>
          <cell r="F51">
            <v>1</v>
          </cell>
          <cell r="G51">
            <v>5.5</v>
          </cell>
          <cell r="H51">
            <v>382</v>
          </cell>
          <cell r="I51">
            <v>8.1999999999999993</v>
          </cell>
          <cell r="J51">
            <v>7.7</v>
          </cell>
          <cell r="K51">
            <v>7.3</v>
          </cell>
          <cell r="L51">
            <v>0.59</v>
          </cell>
          <cell r="M51">
            <v>3.02</v>
          </cell>
          <cell r="N51">
            <v>20</v>
          </cell>
          <cell r="O51">
            <v>134</v>
          </cell>
          <cell r="P51">
            <v>0.6</v>
          </cell>
          <cell r="Q51">
            <v>4856.16</v>
          </cell>
          <cell r="R51">
            <v>1608</v>
          </cell>
        </row>
        <row r="52">
          <cell r="B52" t="str">
            <v>061</v>
          </cell>
          <cell r="C52" t="str">
            <v>มอเตอร์เทอร์โบผ้า 1 - 6</v>
          </cell>
          <cell r="D52" t="str">
            <v>-</v>
          </cell>
          <cell r="F52">
            <v>1</v>
          </cell>
          <cell r="G52">
            <v>5.5</v>
          </cell>
          <cell r="H52">
            <v>379</v>
          </cell>
          <cell r="I52">
            <v>7.9</v>
          </cell>
          <cell r="J52">
            <v>7.9</v>
          </cell>
          <cell r="K52">
            <v>6.9</v>
          </cell>
          <cell r="L52">
            <v>0.63</v>
          </cell>
          <cell r="M52">
            <v>3.13</v>
          </cell>
          <cell r="N52">
            <v>20</v>
          </cell>
          <cell r="O52">
            <v>134</v>
          </cell>
          <cell r="P52">
            <v>0.6</v>
          </cell>
          <cell r="Q52">
            <v>5033.04</v>
          </cell>
          <cell r="R52">
            <v>1608</v>
          </cell>
        </row>
        <row r="53">
          <cell r="B53" t="str">
            <v>062</v>
          </cell>
          <cell r="C53" t="str">
            <v>มอเตอร์เทอร์โบผ้า 1 - 7</v>
          </cell>
          <cell r="D53" t="str">
            <v>-</v>
          </cell>
          <cell r="F53">
            <v>1</v>
          </cell>
          <cell r="G53">
            <v>5.5</v>
          </cell>
          <cell r="H53">
            <v>379</v>
          </cell>
          <cell r="I53">
            <v>8.4</v>
          </cell>
          <cell r="J53">
            <v>7.7</v>
          </cell>
          <cell r="K53">
            <v>7.4</v>
          </cell>
          <cell r="L53">
            <v>0.5</v>
          </cell>
          <cell r="M53">
            <v>2.57</v>
          </cell>
          <cell r="N53">
            <v>20</v>
          </cell>
          <cell r="O53">
            <v>134</v>
          </cell>
          <cell r="P53">
            <v>0.6</v>
          </cell>
          <cell r="Q53">
            <v>4132.5600000000004</v>
          </cell>
          <cell r="R53">
            <v>1608</v>
          </cell>
        </row>
        <row r="54">
          <cell r="B54" t="str">
            <v>063</v>
          </cell>
          <cell r="C54" t="str">
            <v>มอเตอร์เทอร์โบผ้า 1 - 8</v>
          </cell>
          <cell r="D54" t="str">
            <v>-</v>
          </cell>
          <cell r="F54">
            <v>1</v>
          </cell>
          <cell r="G54">
            <v>5.5</v>
          </cell>
          <cell r="H54">
            <v>379</v>
          </cell>
          <cell r="I54">
            <v>8.4</v>
          </cell>
          <cell r="J54">
            <v>7.7</v>
          </cell>
          <cell r="K54">
            <v>7.4</v>
          </cell>
          <cell r="L54">
            <v>0.5</v>
          </cell>
          <cell r="M54">
            <v>2.57</v>
          </cell>
          <cell r="N54">
            <v>20</v>
          </cell>
          <cell r="O54">
            <v>134</v>
          </cell>
          <cell r="P54">
            <v>0.6</v>
          </cell>
          <cell r="Q54">
            <v>4132.5600000000004</v>
          </cell>
        </row>
        <row r="55">
          <cell r="B55" t="str">
            <v>064</v>
          </cell>
          <cell r="C55" t="str">
            <v>มอเตอร์เทอร์โบผ้า 1 - 9</v>
          </cell>
          <cell r="D55" t="str">
            <v>-</v>
          </cell>
          <cell r="F55">
            <v>1</v>
          </cell>
          <cell r="G55">
            <v>5.5</v>
          </cell>
          <cell r="H55">
            <v>380</v>
          </cell>
          <cell r="I55">
            <v>8.6</v>
          </cell>
          <cell r="J55">
            <v>8.5</v>
          </cell>
          <cell r="K55">
            <v>7.8</v>
          </cell>
          <cell r="L55">
            <v>0.56000000000000005</v>
          </cell>
          <cell r="M55">
            <v>3.06</v>
          </cell>
          <cell r="N55">
            <v>20</v>
          </cell>
          <cell r="O55">
            <v>134</v>
          </cell>
          <cell r="P55">
            <v>0.6</v>
          </cell>
          <cell r="Q55">
            <v>4920.4799999999996</v>
          </cell>
          <cell r="R55">
            <v>1608</v>
          </cell>
        </row>
        <row r="56">
          <cell r="B56" t="str">
            <v>065</v>
          </cell>
          <cell r="C56" t="str">
            <v>มอเตอร์เทอร์โบผ้า 1 - 10</v>
          </cell>
          <cell r="D56" t="str">
            <v>-</v>
          </cell>
          <cell r="F56">
            <v>1</v>
          </cell>
          <cell r="G56">
            <v>5.5</v>
          </cell>
          <cell r="H56">
            <v>381</v>
          </cell>
          <cell r="I56">
            <v>6.6</v>
          </cell>
          <cell r="J56">
            <v>6.2</v>
          </cell>
          <cell r="K56">
            <v>5.6</v>
          </cell>
          <cell r="L56">
            <v>0.56000000000000005</v>
          </cell>
          <cell r="M56">
            <v>2.27</v>
          </cell>
          <cell r="N56">
            <v>20</v>
          </cell>
          <cell r="O56">
            <v>134</v>
          </cell>
          <cell r="P56">
            <v>0.6</v>
          </cell>
          <cell r="Q56">
            <v>3650.16</v>
          </cell>
          <cell r="R56">
            <v>1608</v>
          </cell>
        </row>
        <row r="57">
          <cell r="B57" t="str">
            <v>066</v>
          </cell>
          <cell r="C57" t="str">
            <v>มอเตอร์เทอร์โบผ้า 1 - 11</v>
          </cell>
          <cell r="D57" t="str">
            <v>-</v>
          </cell>
          <cell r="F57">
            <v>1</v>
          </cell>
          <cell r="G57">
            <v>5.5</v>
          </cell>
          <cell r="H57">
            <v>381</v>
          </cell>
          <cell r="I57">
            <v>6.6</v>
          </cell>
          <cell r="J57">
            <v>6.2</v>
          </cell>
          <cell r="K57">
            <v>5.6</v>
          </cell>
          <cell r="L57">
            <v>0.56000000000000005</v>
          </cell>
          <cell r="M57">
            <v>2.27</v>
          </cell>
          <cell r="N57">
            <v>20</v>
          </cell>
          <cell r="O57">
            <v>134</v>
          </cell>
          <cell r="P57">
            <v>0.6</v>
          </cell>
          <cell r="Q57">
            <v>3650.16</v>
          </cell>
        </row>
        <row r="58">
          <cell r="B58" t="str">
            <v>067</v>
          </cell>
          <cell r="C58" t="str">
            <v>มอเตอร์เทอร์โบผ้า 1 - 12</v>
          </cell>
          <cell r="D58" t="str">
            <v>-</v>
          </cell>
          <cell r="F58">
            <v>1</v>
          </cell>
          <cell r="G58">
            <v>5.5</v>
          </cell>
          <cell r="H58">
            <v>381</v>
          </cell>
          <cell r="I58">
            <v>6.6</v>
          </cell>
          <cell r="J58">
            <v>6.2</v>
          </cell>
          <cell r="K58">
            <v>5.6</v>
          </cell>
          <cell r="L58">
            <v>0.56000000000000005</v>
          </cell>
          <cell r="M58">
            <v>2.27</v>
          </cell>
          <cell r="N58">
            <v>20</v>
          </cell>
          <cell r="O58">
            <v>134</v>
          </cell>
          <cell r="P58">
            <v>0.6</v>
          </cell>
          <cell r="Q58">
            <v>3650.16</v>
          </cell>
        </row>
        <row r="60">
          <cell r="B60" t="str">
            <v>090</v>
          </cell>
          <cell r="C60" t="str">
            <v>มอเตอร์เครื่องแยก 1</v>
          </cell>
          <cell r="D60" t="str">
            <v>PF</v>
          </cell>
          <cell r="F60">
            <v>1</v>
          </cell>
          <cell r="G60">
            <v>37</v>
          </cell>
          <cell r="H60">
            <v>377</v>
          </cell>
          <cell r="I60">
            <v>54.8</v>
          </cell>
          <cell r="J60">
            <v>56.7</v>
          </cell>
          <cell r="K60">
            <v>57.9</v>
          </cell>
          <cell r="L60">
            <v>0.72</v>
          </cell>
          <cell r="M60">
            <v>26.55</v>
          </cell>
          <cell r="N60">
            <v>20</v>
          </cell>
          <cell r="O60">
            <v>134</v>
          </cell>
          <cell r="P60">
            <v>0.3</v>
          </cell>
          <cell r="Q60">
            <v>21346.2</v>
          </cell>
          <cell r="R60">
            <v>804</v>
          </cell>
        </row>
        <row r="61">
          <cell r="B61" t="str">
            <v>091</v>
          </cell>
          <cell r="C61" t="str">
            <v>มอเตอร์เครื่องแยก 2</v>
          </cell>
          <cell r="D61" t="str">
            <v>PF</v>
          </cell>
          <cell r="F61">
            <v>1</v>
          </cell>
          <cell r="G61">
            <v>30</v>
          </cell>
          <cell r="H61">
            <v>378</v>
          </cell>
          <cell r="I61">
            <v>47.8</v>
          </cell>
          <cell r="J61">
            <v>49.7</v>
          </cell>
          <cell r="K61">
            <v>45.2</v>
          </cell>
          <cell r="L61">
            <v>0.76</v>
          </cell>
          <cell r="M61">
            <v>23.67</v>
          </cell>
          <cell r="N61">
            <v>20</v>
          </cell>
          <cell r="O61">
            <v>134</v>
          </cell>
          <cell r="P61">
            <v>0.3</v>
          </cell>
          <cell r="Q61">
            <v>19030.68</v>
          </cell>
          <cell r="R61">
            <v>804</v>
          </cell>
        </row>
        <row r="62">
          <cell r="B62" t="str">
            <v>092</v>
          </cell>
          <cell r="C62" t="str">
            <v>มอเตอร์เครื่องแยก 3</v>
          </cell>
          <cell r="D62" t="str">
            <v>PF</v>
          </cell>
          <cell r="F62">
            <v>1</v>
          </cell>
          <cell r="G62">
            <v>30</v>
          </cell>
          <cell r="H62">
            <v>378</v>
          </cell>
          <cell r="I62">
            <v>47.8</v>
          </cell>
          <cell r="J62">
            <v>49.7</v>
          </cell>
          <cell r="K62">
            <v>45.2</v>
          </cell>
          <cell r="L62">
            <v>0.76</v>
          </cell>
          <cell r="M62">
            <v>23.67</v>
          </cell>
          <cell r="N62">
            <v>20</v>
          </cell>
          <cell r="O62">
            <v>134</v>
          </cell>
          <cell r="P62">
            <v>0.3</v>
          </cell>
          <cell r="Q62">
            <v>19030.68</v>
          </cell>
          <cell r="R62">
            <v>804</v>
          </cell>
        </row>
        <row r="63">
          <cell r="B63" t="str">
            <v>093</v>
          </cell>
          <cell r="C63" t="str">
            <v>มอเตอร์เครื่องแยก 4</v>
          </cell>
          <cell r="D63" t="str">
            <v>PF</v>
          </cell>
          <cell r="F63">
            <v>1</v>
          </cell>
          <cell r="G63">
            <v>30</v>
          </cell>
          <cell r="H63">
            <v>378</v>
          </cell>
          <cell r="I63">
            <v>47.8</v>
          </cell>
          <cell r="J63">
            <v>49.7</v>
          </cell>
          <cell r="K63">
            <v>45.2</v>
          </cell>
          <cell r="L63">
            <v>0.76</v>
          </cell>
          <cell r="M63">
            <v>23.67</v>
          </cell>
          <cell r="N63">
            <v>20</v>
          </cell>
          <cell r="O63">
            <v>134</v>
          </cell>
          <cell r="P63">
            <v>0.3</v>
          </cell>
          <cell r="Q63">
            <v>19030.68</v>
          </cell>
          <cell r="R63">
            <v>804</v>
          </cell>
        </row>
        <row r="64">
          <cell r="B64" t="str">
            <v>098</v>
          </cell>
          <cell r="C64" t="str">
            <v>มอเตอร์สเตรนเนอร์ 1</v>
          </cell>
          <cell r="D64" t="str">
            <v>-</v>
          </cell>
          <cell r="F64">
            <v>1</v>
          </cell>
          <cell r="G64">
            <v>0.37</v>
          </cell>
          <cell r="H64">
            <v>378</v>
          </cell>
          <cell r="I64">
            <v>0.55000000000000004</v>
          </cell>
          <cell r="J64">
            <v>0.57999999999999996</v>
          </cell>
          <cell r="K64">
            <v>0.42</v>
          </cell>
          <cell r="L64">
            <v>0.81</v>
          </cell>
          <cell r="M64">
            <v>0.27</v>
          </cell>
          <cell r="N64">
            <v>20</v>
          </cell>
          <cell r="O64">
            <v>134</v>
          </cell>
          <cell r="P64">
            <v>0.3</v>
          </cell>
          <cell r="Q64">
            <v>217.08</v>
          </cell>
        </row>
        <row r="65">
          <cell r="B65" t="str">
            <v>099</v>
          </cell>
          <cell r="C65" t="str">
            <v>มอเตอร์สเตรนเนอร์ 2</v>
          </cell>
          <cell r="D65" t="str">
            <v>-</v>
          </cell>
          <cell r="F65">
            <v>1</v>
          </cell>
          <cell r="G65">
            <v>0.37</v>
          </cell>
          <cell r="H65">
            <v>378</v>
          </cell>
          <cell r="I65">
            <v>0.52</v>
          </cell>
          <cell r="J65">
            <v>0.56000000000000005</v>
          </cell>
          <cell r="K65">
            <v>0.47</v>
          </cell>
          <cell r="L65">
            <v>0.81</v>
          </cell>
          <cell r="M65">
            <v>0.27</v>
          </cell>
          <cell r="N65">
            <v>20</v>
          </cell>
          <cell r="O65">
            <v>134</v>
          </cell>
          <cell r="P65">
            <v>0.3</v>
          </cell>
          <cell r="Q65">
            <v>217.08</v>
          </cell>
        </row>
        <row r="66">
          <cell r="B66" t="str">
            <v>100</v>
          </cell>
          <cell r="C66" t="str">
            <v>มอเตอร์สเตรนเนอร์ 3</v>
          </cell>
          <cell r="D66" t="str">
            <v>-</v>
          </cell>
          <cell r="F66">
            <v>1</v>
          </cell>
          <cell r="G66">
            <v>0.37</v>
          </cell>
          <cell r="H66">
            <v>378</v>
          </cell>
          <cell r="I66">
            <v>0.53</v>
          </cell>
          <cell r="J66">
            <v>0.56999999999999995</v>
          </cell>
          <cell r="K66">
            <v>0.46</v>
          </cell>
          <cell r="L66">
            <v>0.81</v>
          </cell>
          <cell r="M66">
            <v>0.28000000000000003</v>
          </cell>
          <cell r="N66">
            <v>20</v>
          </cell>
          <cell r="O66">
            <v>134</v>
          </cell>
          <cell r="P66">
            <v>0.3</v>
          </cell>
          <cell r="Q66">
            <v>225.12</v>
          </cell>
        </row>
        <row r="67">
          <cell r="B67" t="str">
            <v>101</v>
          </cell>
          <cell r="C67" t="str">
            <v>มอเตอร์สเตรนเนอร์ 4</v>
          </cell>
          <cell r="D67" t="str">
            <v>-</v>
          </cell>
          <cell r="F67">
            <v>1</v>
          </cell>
          <cell r="G67">
            <v>1.5</v>
          </cell>
          <cell r="H67">
            <v>378</v>
          </cell>
          <cell r="I67">
            <v>0.52</v>
          </cell>
          <cell r="J67">
            <v>0.47</v>
          </cell>
          <cell r="K67">
            <v>0.51</v>
          </cell>
          <cell r="L67">
            <v>0.82</v>
          </cell>
          <cell r="M67">
            <v>0.27</v>
          </cell>
          <cell r="N67">
            <v>20</v>
          </cell>
          <cell r="O67">
            <v>134</v>
          </cell>
          <cell r="P67">
            <v>0.3</v>
          </cell>
          <cell r="Q67">
            <v>217.08</v>
          </cell>
        </row>
        <row r="68">
          <cell r="B68" t="str">
            <v>114</v>
          </cell>
          <cell r="C68" t="str">
            <v>มอเตอร์ปั๊มแยก 1</v>
          </cell>
          <cell r="D68" t="str">
            <v>LF</v>
          </cell>
          <cell r="F68">
            <v>1</v>
          </cell>
          <cell r="G68">
            <v>11</v>
          </cell>
          <cell r="H68">
            <v>374</v>
          </cell>
          <cell r="I68">
            <v>11.81</v>
          </cell>
          <cell r="J68">
            <v>11.97</v>
          </cell>
          <cell r="K68">
            <v>10.62</v>
          </cell>
          <cell r="L68">
            <v>0.65</v>
          </cell>
          <cell r="M68">
            <v>4.83</v>
          </cell>
          <cell r="N68">
            <v>20</v>
          </cell>
          <cell r="O68">
            <v>134</v>
          </cell>
          <cell r="P68">
            <v>0.7</v>
          </cell>
          <cell r="Q68">
            <v>9061.08</v>
          </cell>
          <cell r="R68">
            <v>1876</v>
          </cell>
        </row>
        <row r="69">
          <cell r="B69" t="str">
            <v>115</v>
          </cell>
          <cell r="C69" t="str">
            <v>มอเตอร์ปั๊มแยก 2</v>
          </cell>
          <cell r="D69" t="str">
            <v>LF</v>
          </cell>
          <cell r="F69">
            <v>1</v>
          </cell>
          <cell r="G69">
            <v>11</v>
          </cell>
          <cell r="H69">
            <v>381</v>
          </cell>
          <cell r="I69">
            <v>13.6</v>
          </cell>
          <cell r="J69">
            <v>12.9</v>
          </cell>
          <cell r="K69">
            <v>12.7</v>
          </cell>
          <cell r="L69">
            <v>0.7</v>
          </cell>
          <cell r="M69">
            <v>6.04</v>
          </cell>
          <cell r="N69">
            <v>20</v>
          </cell>
          <cell r="O69">
            <v>134</v>
          </cell>
          <cell r="P69">
            <v>0.7</v>
          </cell>
          <cell r="Q69">
            <v>11331.04</v>
          </cell>
          <cell r="R69">
            <v>1876</v>
          </cell>
        </row>
        <row r="70">
          <cell r="B70" t="str">
            <v>116</v>
          </cell>
          <cell r="C70" t="str">
            <v>มอเตอร์ปั๊มแยก 3</v>
          </cell>
          <cell r="D70" t="str">
            <v>LF</v>
          </cell>
          <cell r="F70">
            <v>1</v>
          </cell>
          <cell r="G70">
            <v>11</v>
          </cell>
          <cell r="H70">
            <v>381</v>
          </cell>
          <cell r="I70">
            <v>15.17</v>
          </cell>
          <cell r="J70">
            <v>15.21</v>
          </cell>
          <cell r="K70">
            <v>14.36</v>
          </cell>
          <cell r="L70">
            <v>0.69</v>
          </cell>
          <cell r="M70">
            <v>6.79</v>
          </cell>
          <cell r="N70">
            <v>20</v>
          </cell>
          <cell r="O70">
            <v>134</v>
          </cell>
          <cell r="P70">
            <v>0.7</v>
          </cell>
          <cell r="Q70">
            <v>12738.04</v>
          </cell>
          <cell r="R70">
            <v>1876</v>
          </cell>
        </row>
        <row r="71">
          <cell r="B71" t="str">
            <v>117</v>
          </cell>
          <cell r="C71" t="str">
            <v>มอเตอร์ปั๊มแยก 4</v>
          </cell>
          <cell r="D71" t="str">
            <v>LF</v>
          </cell>
          <cell r="F71">
            <v>1</v>
          </cell>
          <cell r="G71">
            <v>11</v>
          </cell>
          <cell r="H71">
            <v>380</v>
          </cell>
          <cell r="I71">
            <v>10.8</v>
          </cell>
          <cell r="J71">
            <v>10.3</v>
          </cell>
          <cell r="K71">
            <v>10.1</v>
          </cell>
          <cell r="L71">
            <v>0.72</v>
          </cell>
          <cell r="M71">
            <v>4.93</v>
          </cell>
          <cell r="N71">
            <v>20</v>
          </cell>
          <cell r="O71">
            <v>134</v>
          </cell>
          <cell r="P71">
            <v>0.7</v>
          </cell>
          <cell r="Q71">
            <v>9248.68</v>
          </cell>
          <cell r="R71">
            <v>1876</v>
          </cell>
        </row>
        <row r="73">
          <cell r="B73" t="str">
            <v>068</v>
          </cell>
          <cell r="C73" t="str">
            <v>มอเตอร์สกรูเทอร์โบผ้า 2</v>
          </cell>
          <cell r="D73" t="str">
            <v>-</v>
          </cell>
          <cell r="F73">
            <v>1</v>
          </cell>
          <cell r="G73">
            <v>2.2000000000000002</v>
          </cell>
          <cell r="H73">
            <v>377</v>
          </cell>
          <cell r="I73">
            <v>3.6</v>
          </cell>
          <cell r="J73">
            <v>4.0999999999999996</v>
          </cell>
          <cell r="K73">
            <v>3.3</v>
          </cell>
          <cell r="L73">
            <v>0.75</v>
          </cell>
          <cell r="M73">
            <v>1.8</v>
          </cell>
          <cell r="N73">
            <v>20</v>
          </cell>
          <cell r="O73">
            <v>134</v>
          </cell>
          <cell r="P73">
            <v>0.3</v>
          </cell>
          <cell r="Q73">
            <v>1447.2</v>
          </cell>
        </row>
        <row r="74">
          <cell r="B74" t="str">
            <v>069</v>
          </cell>
          <cell r="C74" t="str">
            <v>มอเตอร์เทอร์โบผ้า 2 -1</v>
          </cell>
          <cell r="D74" t="str">
            <v>-</v>
          </cell>
          <cell r="F74">
            <v>1</v>
          </cell>
          <cell r="G74">
            <v>5.5</v>
          </cell>
          <cell r="H74">
            <v>375</v>
          </cell>
          <cell r="I74">
            <v>5.6</v>
          </cell>
          <cell r="J74">
            <v>5.4</v>
          </cell>
          <cell r="K74">
            <v>5.6</v>
          </cell>
          <cell r="L74">
            <v>0.28000000000000003</v>
          </cell>
          <cell r="M74">
            <v>1.01</v>
          </cell>
          <cell r="N74">
            <v>20</v>
          </cell>
          <cell r="O74">
            <v>134</v>
          </cell>
          <cell r="P74">
            <v>0.6</v>
          </cell>
          <cell r="Q74">
            <v>1624.08</v>
          </cell>
          <cell r="R74">
            <v>1608</v>
          </cell>
        </row>
        <row r="75">
          <cell r="B75" t="str">
            <v>070</v>
          </cell>
          <cell r="C75" t="str">
            <v>มอเตอร์เทอร์โบผ้า 2 -2</v>
          </cell>
          <cell r="D75" t="str">
            <v>-</v>
          </cell>
          <cell r="F75">
            <v>1</v>
          </cell>
          <cell r="G75">
            <v>5.5</v>
          </cell>
          <cell r="H75">
            <v>376</v>
          </cell>
          <cell r="I75">
            <v>5.7</v>
          </cell>
          <cell r="J75">
            <v>5.7</v>
          </cell>
          <cell r="K75">
            <v>5.6</v>
          </cell>
          <cell r="L75">
            <v>0.31</v>
          </cell>
          <cell r="M75">
            <v>1.1399999999999999</v>
          </cell>
          <cell r="N75">
            <v>20</v>
          </cell>
          <cell r="O75">
            <v>134</v>
          </cell>
          <cell r="P75">
            <v>0.6</v>
          </cell>
          <cell r="Q75">
            <v>1833.12</v>
          </cell>
          <cell r="R75">
            <v>1608</v>
          </cell>
        </row>
        <row r="76">
          <cell r="B76" t="str">
            <v>071</v>
          </cell>
          <cell r="C76" t="str">
            <v>มอเตอร์เทอร์โบผ้า 2 -3</v>
          </cell>
          <cell r="D76" t="str">
            <v>-</v>
          </cell>
          <cell r="F76">
            <v>1</v>
          </cell>
          <cell r="G76">
            <v>5.5</v>
          </cell>
          <cell r="H76">
            <v>375</v>
          </cell>
          <cell r="I76">
            <v>5.6</v>
          </cell>
          <cell r="J76">
            <v>5.9</v>
          </cell>
          <cell r="K76">
            <v>5.9</v>
          </cell>
          <cell r="L76">
            <v>0.3</v>
          </cell>
          <cell r="M76">
            <v>1.1299999999999999</v>
          </cell>
          <cell r="N76">
            <v>20</v>
          </cell>
          <cell r="O76">
            <v>134</v>
          </cell>
          <cell r="P76">
            <v>0.6</v>
          </cell>
          <cell r="Q76">
            <v>1817.04</v>
          </cell>
          <cell r="R76">
            <v>1608</v>
          </cell>
        </row>
        <row r="77">
          <cell r="B77" t="str">
            <v>072</v>
          </cell>
          <cell r="C77" t="str">
            <v>มอเตอร์เทอร์โบผ้า 2 -4</v>
          </cell>
          <cell r="D77" t="str">
            <v>-</v>
          </cell>
          <cell r="F77">
            <v>1</v>
          </cell>
          <cell r="G77">
            <v>5.5</v>
          </cell>
          <cell r="H77">
            <v>383</v>
          </cell>
          <cell r="I77">
            <v>5.6</v>
          </cell>
          <cell r="J77">
            <v>5.8</v>
          </cell>
          <cell r="K77">
            <v>5.9</v>
          </cell>
          <cell r="L77">
            <v>0.28999999999999998</v>
          </cell>
          <cell r="M77">
            <v>1.1100000000000001</v>
          </cell>
          <cell r="N77">
            <v>20</v>
          </cell>
          <cell r="O77">
            <v>134</v>
          </cell>
          <cell r="P77">
            <v>0.6</v>
          </cell>
          <cell r="Q77">
            <v>1784.88</v>
          </cell>
          <cell r="R77">
            <v>1608</v>
          </cell>
        </row>
        <row r="78">
          <cell r="B78" t="str">
            <v>073</v>
          </cell>
          <cell r="C78" t="str">
            <v>มอเตอร์เทอร์โบผ้า 2 -5</v>
          </cell>
          <cell r="D78" t="str">
            <v>-</v>
          </cell>
          <cell r="F78">
            <v>1</v>
          </cell>
          <cell r="G78">
            <v>5.5</v>
          </cell>
          <cell r="H78">
            <v>379</v>
          </cell>
          <cell r="I78">
            <v>7</v>
          </cell>
          <cell r="J78">
            <v>7.3</v>
          </cell>
          <cell r="K78">
            <v>7.2</v>
          </cell>
          <cell r="L78">
            <v>0.47</v>
          </cell>
          <cell r="M78">
            <v>2.21</v>
          </cell>
          <cell r="N78">
            <v>20</v>
          </cell>
          <cell r="O78">
            <v>134</v>
          </cell>
          <cell r="P78">
            <v>0.6</v>
          </cell>
          <cell r="Q78">
            <v>3553.68</v>
          </cell>
          <cell r="R78">
            <v>1608</v>
          </cell>
        </row>
        <row r="79">
          <cell r="B79" t="str">
            <v>074</v>
          </cell>
          <cell r="C79" t="str">
            <v>มอเตอร์เทอร์โบผ้า 2 -6</v>
          </cell>
          <cell r="D79" t="str">
            <v>-</v>
          </cell>
          <cell r="F79">
            <v>1</v>
          </cell>
          <cell r="G79">
            <v>5.5</v>
          </cell>
          <cell r="H79">
            <v>379</v>
          </cell>
          <cell r="I79">
            <v>7</v>
          </cell>
          <cell r="J79">
            <v>7.3</v>
          </cell>
          <cell r="K79">
            <v>7.2</v>
          </cell>
          <cell r="L79">
            <v>0.47</v>
          </cell>
          <cell r="M79">
            <v>2.21</v>
          </cell>
          <cell r="N79">
            <v>20</v>
          </cell>
          <cell r="O79">
            <v>134</v>
          </cell>
          <cell r="P79">
            <v>0.6</v>
          </cell>
          <cell r="Q79">
            <v>3553.68</v>
          </cell>
        </row>
        <row r="80">
          <cell r="B80" t="str">
            <v>075</v>
          </cell>
          <cell r="C80" t="str">
            <v>มอเตอร์เทอร์โบผ้า 2 -7</v>
          </cell>
          <cell r="D80" t="str">
            <v>-</v>
          </cell>
          <cell r="F80">
            <v>1</v>
          </cell>
          <cell r="G80">
            <v>5.5</v>
          </cell>
          <cell r="H80">
            <v>377</v>
          </cell>
          <cell r="I80">
            <v>5.7</v>
          </cell>
          <cell r="J80">
            <v>5.9</v>
          </cell>
          <cell r="K80">
            <v>6.5</v>
          </cell>
          <cell r="L80">
            <v>0.31</v>
          </cell>
          <cell r="M80">
            <v>1.22</v>
          </cell>
          <cell r="N80">
            <v>20</v>
          </cell>
          <cell r="O80">
            <v>134</v>
          </cell>
          <cell r="P80">
            <v>0.6</v>
          </cell>
          <cell r="Q80">
            <v>1961.76</v>
          </cell>
          <cell r="R80">
            <v>1608</v>
          </cell>
        </row>
        <row r="81">
          <cell r="B81" t="str">
            <v>076</v>
          </cell>
          <cell r="C81" t="str">
            <v>มอเตอร์เทอร์โบผ้า 2 -8</v>
          </cell>
          <cell r="D81" t="str">
            <v>-</v>
          </cell>
          <cell r="F81">
            <v>1</v>
          </cell>
          <cell r="G81">
            <v>5.5</v>
          </cell>
          <cell r="H81">
            <v>375</v>
          </cell>
          <cell r="I81">
            <v>5.9</v>
          </cell>
          <cell r="J81">
            <v>6.2</v>
          </cell>
          <cell r="K81">
            <v>5.7</v>
          </cell>
          <cell r="L81">
            <v>0.37</v>
          </cell>
          <cell r="M81">
            <v>1.43</v>
          </cell>
          <cell r="N81">
            <v>20</v>
          </cell>
          <cell r="O81">
            <v>134</v>
          </cell>
          <cell r="P81">
            <v>0.6</v>
          </cell>
          <cell r="Q81">
            <v>2299.44</v>
          </cell>
          <cell r="R81">
            <v>1608</v>
          </cell>
        </row>
        <row r="82">
          <cell r="B82" t="str">
            <v>077</v>
          </cell>
          <cell r="C82" t="str">
            <v>มอเตอร์เทอร์โบผ้า 2 -9</v>
          </cell>
          <cell r="D82" t="str">
            <v>-</v>
          </cell>
          <cell r="F82">
            <v>1</v>
          </cell>
          <cell r="G82">
            <v>5.5</v>
          </cell>
          <cell r="H82">
            <v>380</v>
          </cell>
          <cell r="I82">
            <v>6.2</v>
          </cell>
          <cell r="J82">
            <v>6.5</v>
          </cell>
          <cell r="K82">
            <v>6.7</v>
          </cell>
          <cell r="L82">
            <v>0.54</v>
          </cell>
          <cell r="M82">
            <v>2.2999999999999998</v>
          </cell>
          <cell r="N82">
            <v>20</v>
          </cell>
          <cell r="O82">
            <v>134</v>
          </cell>
          <cell r="P82">
            <v>0.6</v>
          </cell>
          <cell r="Q82">
            <v>3698.4</v>
          </cell>
          <cell r="R82">
            <v>1608</v>
          </cell>
        </row>
        <row r="83">
          <cell r="B83" t="str">
            <v>078</v>
          </cell>
          <cell r="C83" t="str">
            <v>มอเตอร์เทอร์โบผ้า 2 -10</v>
          </cell>
          <cell r="D83" t="str">
            <v>-</v>
          </cell>
          <cell r="F83">
            <v>1</v>
          </cell>
          <cell r="G83">
            <v>5.5</v>
          </cell>
          <cell r="H83">
            <v>375</v>
          </cell>
          <cell r="I83">
            <v>5.4</v>
          </cell>
          <cell r="J83">
            <v>5.6</v>
          </cell>
          <cell r="K83">
            <v>5.3</v>
          </cell>
          <cell r="L83">
            <v>0.45</v>
          </cell>
          <cell r="M83">
            <v>1.59</v>
          </cell>
          <cell r="N83">
            <v>20</v>
          </cell>
          <cell r="O83">
            <v>134</v>
          </cell>
          <cell r="P83">
            <v>0.6</v>
          </cell>
          <cell r="Q83">
            <v>2556.7199999999998</v>
          </cell>
          <cell r="R83">
            <v>1608</v>
          </cell>
        </row>
        <row r="85">
          <cell r="B85" t="str">
            <v>094</v>
          </cell>
          <cell r="C85" t="str">
            <v>มอเตอร์เครื่องแยก 5</v>
          </cell>
          <cell r="D85" t="str">
            <v>-</v>
          </cell>
          <cell r="F85">
            <v>1</v>
          </cell>
          <cell r="G85">
            <v>30</v>
          </cell>
          <cell r="H85">
            <v>383</v>
          </cell>
          <cell r="I85">
            <v>47.3</v>
          </cell>
          <cell r="J85">
            <v>48.6</v>
          </cell>
          <cell r="K85">
            <v>46.4</v>
          </cell>
          <cell r="L85">
            <v>0.86</v>
          </cell>
          <cell r="M85">
            <v>27.06</v>
          </cell>
          <cell r="N85">
            <v>20</v>
          </cell>
          <cell r="O85">
            <v>134</v>
          </cell>
          <cell r="P85">
            <v>0.8</v>
          </cell>
          <cell r="Q85">
            <v>58016.639999999999</v>
          </cell>
          <cell r="R85">
            <v>2144</v>
          </cell>
        </row>
        <row r="86">
          <cell r="B86" t="str">
            <v>095</v>
          </cell>
          <cell r="C86" t="str">
            <v>มอเตอร์เครื่องแยก 6</v>
          </cell>
          <cell r="D86" t="str">
            <v>PF</v>
          </cell>
          <cell r="F86">
            <v>1</v>
          </cell>
          <cell r="G86">
            <v>30</v>
          </cell>
          <cell r="H86">
            <v>380</v>
          </cell>
          <cell r="I86">
            <v>37.799999999999997</v>
          </cell>
          <cell r="J86">
            <v>35.200000000000003</v>
          </cell>
          <cell r="K86">
            <v>34.9</v>
          </cell>
          <cell r="L86">
            <v>0.73</v>
          </cell>
          <cell r="M86">
            <v>17.28</v>
          </cell>
          <cell r="N86">
            <v>20</v>
          </cell>
          <cell r="O86">
            <v>134</v>
          </cell>
          <cell r="P86">
            <v>0.8</v>
          </cell>
          <cell r="Q86">
            <v>37048.32</v>
          </cell>
          <cell r="R86">
            <v>2144</v>
          </cell>
        </row>
        <row r="87">
          <cell r="B87" t="str">
            <v>096</v>
          </cell>
          <cell r="C87" t="str">
            <v>มอเตอร์เครื่องแยก 7</v>
          </cell>
          <cell r="D87" t="str">
            <v>PF</v>
          </cell>
          <cell r="F87">
            <v>1</v>
          </cell>
          <cell r="G87">
            <v>37</v>
          </cell>
          <cell r="H87">
            <v>381</v>
          </cell>
          <cell r="I87">
            <v>42.3</v>
          </cell>
          <cell r="J87">
            <v>44.2</v>
          </cell>
          <cell r="K87">
            <v>43.7</v>
          </cell>
          <cell r="L87">
            <v>0.71</v>
          </cell>
          <cell r="M87">
            <v>20.329999999999998</v>
          </cell>
          <cell r="N87">
            <v>20</v>
          </cell>
          <cell r="O87">
            <v>134</v>
          </cell>
          <cell r="P87">
            <v>0.8</v>
          </cell>
          <cell r="Q87">
            <v>43587.519999999997</v>
          </cell>
          <cell r="R87">
            <v>2144</v>
          </cell>
        </row>
        <row r="88">
          <cell r="B88" t="str">
            <v>097</v>
          </cell>
          <cell r="C88" t="str">
            <v>มอเตอร์เครื่องแยก 8</v>
          </cell>
          <cell r="D88" t="str">
            <v>PF</v>
          </cell>
          <cell r="F88">
            <v>1</v>
          </cell>
          <cell r="G88">
            <v>30</v>
          </cell>
          <cell r="H88">
            <v>377</v>
          </cell>
          <cell r="I88">
            <v>43.1</v>
          </cell>
          <cell r="J88">
            <v>44.3</v>
          </cell>
          <cell r="K88">
            <v>42.1</v>
          </cell>
          <cell r="L88">
            <v>0.77</v>
          </cell>
          <cell r="M88">
            <v>21.7</v>
          </cell>
          <cell r="N88">
            <v>20</v>
          </cell>
          <cell r="O88">
            <v>134</v>
          </cell>
          <cell r="P88">
            <v>0.8</v>
          </cell>
          <cell r="Q88">
            <v>46524.800000000003</v>
          </cell>
          <cell r="R88">
            <v>2144</v>
          </cell>
        </row>
        <row r="89">
          <cell r="B89" t="str">
            <v>102</v>
          </cell>
          <cell r="C89" t="str">
            <v>มอเตอร์สเตรนเนอร์ 5</v>
          </cell>
          <cell r="D89" t="str">
            <v>-</v>
          </cell>
          <cell r="F89">
            <v>1</v>
          </cell>
          <cell r="G89">
            <v>0.37</v>
          </cell>
          <cell r="H89">
            <v>378</v>
          </cell>
          <cell r="I89">
            <v>0.56000000000000005</v>
          </cell>
          <cell r="J89">
            <v>0.56999999999999995</v>
          </cell>
          <cell r="K89">
            <v>0.44</v>
          </cell>
          <cell r="L89">
            <v>0.81</v>
          </cell>
          <cell r="M89">
            <v>0.28000000000000003</v>
          </cell>
          <cell r="N89">
            <v>20</v>
          </cell>
          <cell r="O89">
            <v>134</v>
          </cell>
          <cell r="P89">
            <v>0.8</v>
          </cell>
          <cell r="Q89">
            <v>600.32000000000005</v>
          </cell>
        </row>
        <row r="90">
          <cell r="B90" t="str">
            <v>103</v>
          </cell>
          <cell r="C90" t="str">
            <v>มอเตอร์สเตรนเนอร์ 6</v>
          </cell>
          <cell r="D90" t="str">
            <v>-</v>
          </cell>
          <cell r="F90">
            <v>1</v>
          </cell>
          <cell r="G90">
            <v>0.37</v>
          </cell>
          <cell r="H90">
            <v>378</v>
          </cell>
          <cell r="I90">
            <v>0.53</v>
          </cell>
          <cell r="J90">
            <v>0.56999999999999995</v>
          </cell>
          <cell r="K90">
            <v>0.44</v>
          </cell>
          <cell r="L90">
            <v>0.78</v>
          </cell>
          <cell r="M90">
            <v>0.26</v>
          </cell>
          <cell r="N90">
            <v>20</v>
          </cell>
          <cell r="O90">
            <v>134</v>
          </cell>
          <cell r="P90">
            <v>0.8</v>
          </cell>
          <cell r="Q90">
            <v>557.44000000000005</v>
          </cell>
        </row>
        <row r="91">
          <cell r="B91" t="str">
            <v>104</v>
          </cell>
          <cell r="C91" t="str">
            <v>มอเตอร์สเตรนเนอร์ 7</v>
          </cell>
          <cell r="D91" t="str">
            <v>-</v>
          </cell>
          <cell r="F91">
            <v>1</v>
          </cell>
          <cell r="G91">
            <v>0.37</v>
          </cell>
          <cell r="H91">
            <v>378</v>
          </cell>
          <cell r="I91">
            <v>0.55000000000000004</v>
          </cell>
          <cell r="J91">
            <v>0.57999999999999996</v>
          </cell>
          <cell r="K91">
            <v>0.42</v>
          </cell>
          <cell r="L91">
            <v>0.79</v>
          </cell>
          <cell r="M91">
            <v>0.27</v>
          </cell>
          <cell r="N91">
            <v>20</v>
          </cell>
          <cell r="O91">
            <v>134</v>
          </cell>
          <cell r="P91">
            <v>0.8</v>
          </cell>
          <cell r="Q91">
            <v>578.88</v>
          </cell>
        </row>
        <row r="92">
          <cell r="B92" t="str">
            <v>105</v>
          </cell>
          <cell r="C92" t="str">
            <v>มอเตอร์สเตรนเนอร์ 8</v>
          </cell>
          <cell r="D92" t="str">
            <v>-</v>
          </cell>
          <cell r="F92">
            <v>1</v>
          </cell>
          <cell r="G92">
            <v>0.37</v>
          </cell>
          <cell r="H92">
            <v>378</v>
          </cell>
          <cell r="I92">
            <v>0.51</v>
          </cell>
          <cell r="J92">
            <v>0.56999999999999995</v>
          </cell>
          <cell r="K92">
            <v>0.44</v>
          </cell>
          <cell r="L92">
            <v>0.81</v>
          </cell>
          <cell r="M92">
            <v>0.27</v>
          </cell>
          <cell r="N92">
            <v>20</v>
          </cell>
          <cell r="O92">
            <v>134</v>
          </cell>
          <cell r="P92">
            <v>0.8</v>
          </cell>
          <cell r="Q92">
            <v>578.88</v>
          </cell>
        </row>
        <row r="93">
          <cell r="B93" t="str">
            <v>118</v>
          </cell>
          <cell r="C93" t="str">
            <v>มอเตอร์ปั๊มแยก 5</v>
          </cell>
          <cell r="D93" t="str">
            <v>LF</v>
          </cell>
          <cell r="F93">
            <v>1</v>
          </cell>
          <cell r="G93">
            <v>11</v>
          </cell>
          <cell r="H93">
            <v>384</v>
          </cell>
          <cell r="I93">
            <v>10.58</v>
          </cell>
          <cell r="J93">
            <v>10.3</v>
          </cell>
          <cell r="K93">
            <v>9.56</v>
          </cell>
          <cell r="L93">
            <v>0.55000000000000004</v>
          </cell>
          <cell r="M93">
            <v>3.71</v>
          </cell>
          <cell r="N93">
            <v>20</v>
          </cell>
          <cell r="O93">
            <v>134</v>
          </cell>
          <cell r="P93">
            <v>0.8</v>
          </cell>
          <cell r="Q93">
            <v>7954.24</v>
          </cell>
          <cell r="R93">
            <v>2144</v>
          </cell>
        </row>
        <row r="94">
          <cell r="B94" t="str">
            <v>119</v>
          </cell>
          <cell r="C94" t="str">
            <v>มอเตอร์ปั๊มแยก 6</v>
          </cell>
          <cell r="D94" t="str">
            <v>LF</v>
          </cell>
          <cell r="F94">
            <v>1</v>
          </cell>
          <cell r="G94">
            <v>11</v>
          </cell>
          <cell r="H94">
            <v>377</v>
          </cell>
          <cell r="I94">
            <v>11.77</v>
          </cell>
          <cell r="J94">
            <v>11.89</v>
          </cell>
          <cell r="K94">
            <v>11.12</v>
          </cell>
          <cell r="L94">
            <v>0.59</v>
          </cell>
          <cell r="M94">
            <v>4.47</v>
          </cell>
          <cell r="N94">
            <v>20</v>
          </cell>
          <cell r="O94">
            <v>134</v>
          </cell>
          <cell r="P94">
            <v>0.8</v>
          </cell>
          <cell r="Q94">
            <v>9583.68</v>
          </cell>
          <cell r="R94">
            <v>2144</v>
          </cell>
        </row>
        <row r="95">
          <cell r="B95" t="str">
            <v>120</v>
          </cell>
          <cell r="C95" t="str">
            <v>มอเตอร์ปั๊มแยก 7</v>
          </cell>
          <cell r="D95" t="str">
            <v>LF</v>
          </cell>
          <cell r="F95">
            <v>1</v>
          </cell>
          <cell r="G95">
            <v>11</v>
          </cell>
          <cell r="H95">
            <v>377</v>
          </cell>
          <cell r="I95">
            <v>4.7</v>
          </cell>
          <cell r="J95">
            <v>4.67</v>
          </cell>
          <cell r="K95">
            <v>4.53</v>
          </cell>
          <cell r="L95">
            <v>0.56999999999999995</v>
          </cell>
          <cell r="M95">
            <v>1.72</v>
          </cell>
          <cell r="N95">
            <v>20</v>
          </cell>
          <cell r="O95">
            <v>134</v>
          </cell>
          <cell r="P95">
            <v>0.8</v>
          </cell>
          <cell r="Q95">
            <v>3687.68</v>
          </cell>
          <cell r="R95">
            <v>2144</v>
          </cell>
        </row>
        <row r="96">
          <cell r="B96" t="str">
            <v>121</v>
          </cell>
          <cell r="C96" t="str">
            <v>มอเตอร์ปั๊มแยก 8</v>
          </cell>
          <cell r="D96" t="str">
            <v>LF</v>
          </cell>
          <cell r="F96">
            <v>1</v>
          </cell>
          <cell r="G96">
            <v>11</v>
          </cell>
          <cell r="H96">
            <v>374</v>
          </cell>
          <cell r="I96">
            <v>9.9600000000000009</v>
          </cell>
          <cell r="J96">
            <v>9.68</v>
          </cell>
          <cell r="K96">
            <v>9.1</v>
          </cell>
          <cell r="L96">
            <v>0.47</v>
          </cell>
          <cell r="M96">
            <v>2.92</v>
          </cell>
          <cell r="N96">
            <v>20</v>
          </cell>
          <cell r="O96">
            <v>134</v>
          </cell>
          <cell r="P96">
            <v>0.8</v>
          </cell>
          <cell r="Q96">
            <v>6260.48</v>
          </cell>
          <cell r="R96">
            <v>2144</v>
          </cell>
        </row>
        <row r="98">
          <cell r="B98" t="str">
            <v>x1</v>
          </cell>
          <cell r="C98" t="str">
            <v>มอเตอร์เครื่องแยก 9</v>
          </cell>
          <cell r="D98" t="str">
            <v>PF</v>
          </cell>
          <cell r="F98">
            <v>1</v>
          </cell>
          <cell r="G98">
            <v>55</v>
          </cell>
          <cell r="H98">
            <v>376</v>
          </cell>
          <cell r="I98">
            <v>61.1</v>
          </cell>
          <cell r="J98">
            <v>54.9</v>
          </cell>
          <cell r="K98">
            <v>59.8</v>
          </cell>
          <cell r="L98">
            <v>0.72</v>
          </cell>
          <cell r="M98">
            <v>27.48</v>
          </cell>
          <cell r="N98">
            <v>20</v>
          </cell>
          <cell r="O98">
            <v>134</v>
          </cell>
          <cell r="P98">
            <v>0.8</v>
          </cell>
          <cell r="Q98">
            <v>58917.120000000003</v>
          </cell>
          <cell r="R98">
            <v>2144</v>
          </cell>
        </row>
        <row r="99">
          <cell r="B99" t="str">
            <v>x2</v>
          </cell>
          <cell r="C99" t="str">
            <v>มอเตอร์เครื่องแยก 10</v>
          </cell>
          <cell r="D99" t="str">
            <v>-</v>
          </cell>
          <cell r="F99">
            <v>1</v>
          </cell>
          <cell r="G99">
            <v>55</v>
          </cell>
          <cell r="H99">
            <v>378</v>
          </cell>
          <cell r="I99">
            <v>45.2</v>
          </cell>
          <cell r="J99">
            <v>44.9</v>
          </cell>
          <cell r="K99">
            <v>43.3</v>
          </cell>
          <cell r="L99">
            <v>0.87</v>
          </cell>
          <cell r="M99">
            <v>25.33</v>
          </cell>
          <cell r="N99">
            <v>20</v>
          </cell>
          <cell r="O99">
            <v>134</v>
          </cell>
          <cell r="P99">
            <v>0.8</v>
          </cell>
          <cell r="Q99">
            <v>54307.519999999997</v>
          </cell>
          <cell r="R99">
            <v>2144</v>
          </cell>
        </row>
        <row r="100">
          <cell r="B100" t="str">
            <v>122</v>
          </cell>
          <cell r="C100" t="str">
            <v>มอเตอร์ปั๊มสำรอง ย. 5</v>
          </cell>
          <cell r="D100" t="str">
            <v>-</v>
          </cell>
          <cell r="F100">
            <v>1</v>
          </cell>
          <cell r="G100">
            <v>5.5</v>
          </cell>
          <cell r="H100">
            <v>375</v>
          </cell>
          <cell r="I100">
            <v>7.4</v>
          </cell>
          <cell r="J100">
            <v>7.2</v>
          </cell>
          <cell r="K100">
            <v>6.9</v>
          </cell>
          <cell r="L100">
            <v>0.43</v>
          </cell>
          <cell r="M100">
            <v>2</v>
          </cell>
          <cell r="N100">
            <v>20</v>
          </cell>
          <cell r="O100">
            <v>134</v>
          </cell>
          <cell r="P100">
            <v>0.8</v>
          </cell>
          <cell r="Q100">
            <v>4288</v>
          </cell>
          <cell r="R100">
            <v>2144</v>
          </cell>
        </row>
        <row r="101">
          <cell r="B101" t="str">
            <v>123</v>
          </cell>
          <cell r="C101" t="str">
            <v>มอเตอร์ปั๊มสำรอง ย. 6</v>
          </cell>
          <cell r="D101" t="str">
            <v>LF</v>
          </cell>
          <cell r="F101">
            <v>1</v>
          </cell>
          <cell r="G101">
            <v>11</v>
          </cell>
          <cell r="H101">
            <v>379</v>
          </cell>
          <cell r="I101">
            <v>13.8</v>
          </cell>
          <cell r="J101">
            <v>12.7</v>
          </cell>
          <cell r="K101">
            <v>10.28</v>
          </cell>
          <cell r="L101">
            <v>0.75</v>
          </cell>
          <cell r="M101">
            <v>6.04</v>
          </cell>
          <cell r="N101">
            <v>20</v>
          </cell>
          <cell r="O101">
            <v>134</v>
          </cell>
          <cell r="P101">
            <v>0.8</v>
          </cell>
          <cell r="Q101">
            <v>12949.76</v>
          </cell>
          <cell r="R101">
            <v>2144</v>
          </cell>
        </row>
        <row r="103">
          <cell r="B103" t="str">
            <v>150</v>
          </cell>
          <cell r="C103" t="str">
            <v>มอเตอร์สลัด 1</v>
          </cell>
          <cell r="D103" t="str">
            <v>EFF</v>
          </cell>
          <cell r="F103">
            <v>1</v>
          </cell>
          <cell r="G103">
            <v>37</v>
          </cell>
          <cell r="H103">
            <v>384</v>
          </cell>
          <cell r="I103">
            <v>67.5</v>
          </cell>
          <cell r="J103">
            <v>62.1</v>
          </cell>
          <cell r="K103">
            <v>58.5</v>
          </cell>
          <cell r="L103">
            <v>0.85</v>
          </cell>
          <cell r="M103">
            <v>35.450000000000003</v>
          </cell>
          <cell r="N103">
            <v>20</v>
          </cell>
          <cell r="O103">
            <v>134</v>
          </cell>
          <cell r="P103">
            <v>0.9</v>
          </cell>
          <cell r="Q103">
            <v>85505.4</v>
          </cell>
          <cell r="R103">
            <v>2412</v>
          </cell>
        </row>
        <row r="104">
          <cell r="B104" t="str">
            <v>151</v>
          </cell>
          <cell r="C104" t="str">
            <v>มอเตอร์สลัด 2</v>
          </cell>
          <cell r="D104" t="str">
            <v>EFF</v>
          </cell>
          <cell r="F104">
            <v>1</v>
          </cell>
          <cell r="G104">
            <v>30</v>
          </cell>
          <cell r="H104">
            <v>377</v>
          </cell>
          <cell r="I104">
            <v>56.21</v>
          </cell>
          <cell r="J104">
            <v>55.7</v>
          </cell>
          <cell r="K104">
            <v>57.9</v>
          </cell>
          <cell r="L104">
            <v>0.81</v>
          </cell>
          <cell r="M104">
            <v>29.94</v>
          </cell>
          <cell r="N104">
            <v>20</v>
          </cell>
          <cell r="O104">
            <v>134</v>
          </cell>
          <cell r="P104">
            <v>0.9</v>
          </cell>
          <cell r="Q104">
            <v>72215.28</v>
          </cell>
          <cell r="R104">
            <v>2412</v>
          </cell>
        </row>
        <row r="105">
          <cell r="B105" t="str">
            <v>152</v>
          </cell>
          <cell r="C105" t="str">
            <v>มอเตอร์สลัด 3</v>
          </cell>
          <cell r="D105" t="str">
            <v>EFF</v>
          </cell>
          <cell r="F105">
            <v>1</v>
          </cell>
          <cell r="G105">
            <v>30</v>
          </cell>
          <cell r="H105">
            <v>375</v>
          </cell>
          <cell r="I105">
            <v>55.96</v>
          </cell>
          <cell r="J105">
            <v>55.82</v>
          </cell>
          <cell r="K105">
            <v>56.53</v>
          </cell>
          <cell r="L105">
            <v>0.82</v>
          </cell>
          <cell r="M105">
            <v>29.88</v>
          </cell>
          <cell r="N105">
            <v>20</v>
          </cell>
          <cell r="O105">
            <v>134</v>
          </cell>
          <cell r="P105">
            <v>0.9</v>
          </cell>
          <cell r="Q105">
            <v>72070.559999999998</v>
          </cell>
          <cell r="R105">
            <v>2412</v>
          </cell>
        </row>
        <row r="106">
          <cell r="B106" t="str">
            <v>153</v>
          </cell>
          <cell r="C106" t="str">
            <v>มอเตอร์สลัด 4</v>
          </cell>
          <cell r="D106" t="str">
            <v>EFF</v>
          </cell>
          <cell r="F106">
            <v>1</v>
          </cell>
          <cell r="G106">
            <v>30</v>
          </cell>
          <cell r="H106">
            <v>376</v>
          </cell>
          <cell r="I106">
            <v>58.6</v>
          </cell>
          <cell r="J106">
            <v>57.3</v>
          </cell>
          <cell r="K106">
            <v>53.7</v>
          </cell>
          <cell r="L106">
            <v>0.79</v>
          </cell>
          <cell r="M106">
            <v>29.09</v>
          </cell>
          <cell r="N106">
            <v>20</v>
          </cell>
          <cell r="O106">
            <v>134</v>
          </cell>
          <cell r="P106">
            <v>0.9</v>
          </cell>
          <cell r="Q106">
            <v>70165.08</v>
          </cell>
          <cell r="R106">
            <v>2412</v>
          </cell>
        </row>
        <row r="107">
          <cell r="B107" t="str">
            <v>154</v>
          </cell>
          <cell r="C107" t="str">
            <v>มอเตอร์สลัด 5</v>
          </cell>
          <cell r="D107" t="str">
            <v>EFF</v>
          </cell>
          <cell r="F107">
            <v>1</v>
          </cell>
          <cell r="G107">
            <v>37</v>
          </cell>
          <cell r="H107">
            <v>378</v>
          </cell>
          <cell r="I107">
            <v>55.3</v>
          </cell>
          <cell r="J107">
            <v>56.1</v>
          </cell>
          <cell r="K107">
            <v>55.4</v>
          </cell>
          <cell r="L107">
            <v>0.83</v>
          </cell>
          <cell r="M107">
            <v>30.21</v>
          </cell>
          <cell r="N107">
            <v>20</v>
          </cell>
          <cell r="O107">
            <v>134</v>
          </cell>
          <cell r="P107">
            <v>0.9</v>
          </cell>
          <cell r="Q107">
            <v>72866.52</v>
          </cell>
          <cell r="R107">
            <v>2412</v>
          </cell>
        </row>
        <row r="108">
          <cell r="B108" t="str">
            <v>155</v>
          </cell>
          <cell r="C108" t="str">
            <v>มอเตอร์สลัด 6</v>
          </cell>
          <cell r="D108" t="str">
            <v>EFF</v>
          </cell>
          <cell r="F108">
            <v>1</v>
          </cell>
          <cell r="G108">
            <v>37</v>
          </cell>
          <cell r="H108">
            <v>374</v>
          </cell>
          <cell r="I108">
            <v>53.9</v>
          </cell>
          <cell r="J108">
            <v>53.7</v>
          </cell>
          <cell r="K108">
            <v>51.45</v>
          </cell>
          <cell r="L108">
            <v>0.84</v>
          </cell>
          <cell r="M108">
            <v>28.85</v>
          </cell>
          <cell r="N108">
            <v>20</v>
          </cell>
          <cell r="O108">
            <v>134</v>
          </cell>
          <cell r="P108">
            <v>0.9</v>
          </cell>
          <cell r="Q108">
            <v>69586.2</v>
          </cell>
          <cell r="R108">
            <v>2412</v>
          </cell>
        </row>
        <row r="109">
          <cell r="B109" t="str">
            <v>156</v>
          </cell>
          <cell r="C109" t="str">
            <v>มอเตอร์สลัด 7</v>
          </cell>
          <cell r="D109" t="str">
            <v>EFF</v>
          </cell>
          <cell r="F109">
            <v>1</v>
          </cell>
          <cell r="G109">
            <v>30</v>
          </cell>
          <cell r="H109">
            <v>379</v>
          </cell>
          <cell r="I109">
            <v>57.8</v>
          </cell>
          <cell r="J109">
            <v>57.24</v>
          </cell>
          <cell r="K109">
            <v>55.14</v>
          </cell>
          <cell r="L109">
            <v>0.77</v>
          </cell>
          <cell r="M109">
            <v>28.67</v>
          </cell>
          <cell r="N109">
            <v>20</v>
          </cell>
          <cell r="O109">
            <v>134</v>
          </cell>
          <cell r="P109">
            <v>0.9</v>
          </cell>
          <cell r="Q109">
            <v>69152.039999999994</v>
          </cell>
          <cell r="R109">
            <v>2412</v>
          </cell>
        </row>
        <row r="110">
          <cell r="B110" t="str">
            <v>157</v>
          </cell>
          <cell r="C110" t="str">
            <v>มอเตอร์สลัด 8</v>
          </cell>
          <cell r="D110" t="str">
            <v>EFF</v>
          </cell>
          <cell r="F110">
            <v>1</v>
          </cell>
          <cell r="G110">
            <v>30</v>
          </cell>
          <cell r="H110">
            <v>381</v>
          </cell>
          <cell r="I110">
            <v>57.7</v>
          </cell>
          <cell r="J110">
            <v>54.96</v>
          </cell>
          <cell r="K110">
            <v>51.65</v>
          </cell>
          <cell r="L110">
            <v>0.76</v>
          </cell>
          <cell r="M110">
            <v>27.47</v>
          </cell>
          <cell r="N110">
            <v>20</v>
          </cell>
          <cell r="O110">
            <v>134</v>
          </cell>
          <cell r="P110">
            <v>0.9</v>
          </cell>
          <cell r="Q110">
            <v>66257.64</v>
          </cell>
          <cell r="R110">
            <v>2412</v>
          </cell>
        </row>
        <row r="111">
          <cell r="B111" t="str">
            <v>158</v>
          </cell>
          <cell r="C111" t="str">
            <v>มอเตอร์สลัด 9</v>
          </cell>
          <cell r="D111" t="str">
            <v>EFF</v>
          </cell>
          <cell r="F111">
            <v>1</v>
          </cell>
          <cell r="G111">
            <v>37</v>
          </cell>
          <cell r="H111">
            <v>376</v>
          </cell>
          <cell r="I111">
            <v>55.6</v>
          </cell>
          <cell r="J111">
            <v>54.5</v>
          </cell>
          <cell r="K111">
            <v>62.2</v>
          </cell>
          <cell r="L111">
            <v>0.82</v>
          </cell>
          <cell r="M111">
            <v>30.67</v>
          </cell>
          <cell r="N111">
            <v>20</v>
          </cell>
          <cell r="O111">
            <v>134</v>
          </cell>
          <cell r="P111">
            <v>0.9</v>
          </cell>
          <cell r="Q111">
            <v>73976.039999999994</v>
          </cell>
          <cell r="R111">
            <v>2412</v>
          </cell>
        </row>
        <row r="112">
          <cell r="B112" t="str">
            <v>159</v>
          </cell>
          <cell r="C112" t="str">
            <v>มอเตอร์ปั๊มส่งสลัด 1</v>
          </cell>
          <cell r="D112" t="str">
            <v>-</v>
          </cell>
          <cell r="F112">
            <v>1</v>
          </cell>
          <cell r="G112">
            <v>5.5</v>
          </cell>
          <cell r="H112">
            <v>376</v>
          </cell>
          <cell r="I112">
            <v>8.48</v>
          </cell>
          <cell r="J112">
            <v>7.62</v>
          </cell>
          <cell r="K112">
            <v>7.24</v>
          </cell>
          <cell r="L112">
            <v>0.31</v>
          </cell>
          <cell r="M112">
            <v>1.57</v>
          </cell>
          <cell r="N112">
            <v>20</v>
          </cell>
          <cell r="O112">
            <v>134</v>
          </cell>
          <cell r="P112">
            <v>0.4</v>
          </cell>
          <cell r="Q112">
            <v>1683.04</v>
          </cell>
        </row>
        <row r="113">
          <cell r="B113" t="str">
            <v>160</v>
          </cell>
          <cell r="C113" t="str">
            <v>มอเตอร์ปั๊มส่งสลัด 2</v>
          </cell>
          <cell r="D113" t="str">
            <v>-</v>
          </cell>
          <cell r="F113">
            <v>1</v>
          </cell>
          <cell r="G113">
            <v>5.5</v>
          </cell>
          <cell r="H113">
            <v>376</v>
          </cell>
          <cell r="I113">
            <v>8.48</v>
          </cell>
          <cell r="J113">
            <v>7.62</v>
          </cell>
          <cell r="K113">
            <v>7.24</v>
          </cell>
          <cell r="L113">
            <v>0.31</v>
          </cell>
          <cell r="M113">
            <v>1.57</v>
          </cell>
          <cell r="N113">
            <v>20</v>
          </cell>
          <cell r="O113">
            <v>134</v>
          </cell>
          <cell r="P113">
            <v>0.4</v>
          </cell>
          <cell r="Q113">
            <v>1683.04</v>
          </cell>
          <cell r="R113">
            <v>1072</v>
          </cell>
        </row>
        <row r="114">
          <cell r="B114" t="str">
            <v>161</v>
          </cell>
          <cell r="C114" t="str">
            <v>มอเตอร์ลำเลียงใต้สลัด</v>
          </cell>
          <cell r="D114" t="str">
            <v>-</v>
          </cell>
          <cell r="F114">
            <v>1</v>
          </cell>
          <cell r="G114">
            <v>3.5</v>
          </cell>
          <cell r="H114">
            <v>376</v>
          </cell>
          <cell r="I114">
            <v>3.1</v>
          </cell>
          <cell r="J114">
            <v>2.9</v>
          </cell>
          <cell r="K114">
            <v>2.8</v>
          </cell>
          <cell r="L114">
            <v>0.42</v>
          </cell>
          <cell r="M114">
            <v>0.8</v>
          </cell>
          <cell r="N114">
            <v>20</v>
          </cell>
          <cell r="O114">
            <v>134</v>
          </cell>
          <cell r="P114">
            <v>0.8</v>
          </cell>
          <cell r="Q114">
            <v>1715.2</v>
          </cell>
          <cell r="R114">
            <v>2144</v>
          </cell>
        </row>
        <row r="116">
          <cell r="B116" t="str">
            <v>162</v>
          </cell>
          <cell r="C116" t="str">
            <v>มอเตอร์ลำเลียงส่งอบ</v>
          </cell>
          <cell r="D116" t="str">
            <v>-</v>
          </cell>
          <cell r="F116">
            <v>1</v>
          </cell>
          <cell r="G116">
            <v>2.2000000000000002</v>
          </cell>
          <cell r="H116">
            <v>379</v>
          </cell>
          <cell r="I116">
            <v>4.7</v>
          </cell>
          <cell r="J116">
            <v>4.5</v>
          </cell>
          <cell r="K116">
            <v>4.0999999999999996</v>
          </cell>
          <cell r="L116">
            <v>0.49</v>
          </cell>
          <cell r="M116">
            <v>1.43</v>
          </cell>
          <cell r="N116">
            <v>20</v>
          </cell>
          <cell r="O116">
            <v>134</v>
          </cell>
          <cell r="P116">
            <v>0.8</v>
          </cell>
          <cell r="Q116">
            <v>3065.92</v>
          </cell>
          <cell r="R116">
            <v>2144</v>
          </cell>
        </row>
        <row r="117">
          <cell r="B117" t="str">
            <v>163</v>
          </cell>
          <cell r="C117" t="str">
            <v>มอเตอร์รางตีแป้ง</v>
          </cell>
          <cell r="D117" t="str">
            <v>EFF</v>
          </cell>
          <cell r="F117">
            <v>1</v>
          </cell>
          <cell r="G117">
            <v>11</v>
          </cell>
          <cell r="H117">
            <v>377</v>
          </cell>
          <cell r="I117">
            <v>17.3</v>
          </cell>
          <cell r="J117">
            <v>16.7</v>
          </cell>
          <cell r="K117">
            <v>16.2</v>
          </cell>
          <cell r="L117">
            <v>0.83</v>
          </cell>
          <cell r="M117">
            <v>9.07</v>
          </cell>
          <cell r="N117">
            <v>20</v>
          </cell>
          <cell r="O117">
            <v>134</v>
          </cell>
          <cell r="P117">
            <v>0.8</v>
          </cell>
          <cell r="Q117">
            <v>19446.080000000002</v>
          </cell>
          <cell r="R117">
            <v>2144</v>
          </cell>
        </row>
        <row r="118">
          <cell r="B118" t="str">
            <v>164</v>
          </cell>
          <cell r="C118" t="str">
            <v>มอเตอร์สกรูแป้ง</v>
          </cell>
          <cell r="D118" t="str">
            <v>-</v>
          </cell>
          <cell r="F118">
            <v>1</v>
          </cell>
          <cell r="G118">
            <v>3.7</v>
          </cell>
          <cell r="H118">
            <v>377</v>
          </cell>
          <cell r="I118">
            <v>4.8</v>
          </cell>
          <cell r="J118">
            <v>5.3</v>
          </cell>
          <cell r="K118">
            <v>5.5</v>
          </cell>
          <cell r="L118">
            <v>0.83</v>
          </cell>
          <cell r="M118">
            <v>2.82</v>
          </cell>
          <cell r="N118">
            <v>20</v>
          </cell>
          <cell r="O118">
            <v>134</v>
          </cell>
          <cell r="P118">
            <v>0.3</v>
          </cell>
          <cell r="Q118">
            <v>2267.2800000000002</v>
          </cell>
        </row>
        <row r="119">
          <cell r="B119" t="str">
            <v>165</v>
          </cell>
          <cell r="C119" t="str">
            <v>มอเตอร์สลิ้ง</v>
          </cell>
          <cell r="D119" t="str">
            <v>PF</v>
          </cell>
          <cell r="F119">
            <v>1</v>
          </cell>
          <cell r="G119">
            <v>22</v>
          </cell>
          <cell r="H119">
            <v>379</v>
          </cell>
          <cell r="I119">
            <v>21.6</v>
          </cell>
          <cell r="J119">
            <v>22.3</v>
          </cell>
          <cell r="K119">
            <v>22.9</v>
          </cell>
          <cell r="L119">
            <v>0.72</v>
          </cell>
          <cell r="M119">
            <v>10.52</v>
          </cell>
          <cell r="N119">
            <v>20</v>
          </cell>
          <cell r="O119">
            <v>134</v>
          </cell>
          <cell r="P119">
            <v>0.8</v>
          </cell>
          <cell r="Q119">
            <v>22554.880000000001</v>
          </cell>
          <cell r="R119">
            <v>2144</v>
          </cell>
        </row>
        <row r="121">
          <cell r="B121" t="str">
            <v>184</v>
          </cell>
          <cell r="C121" t="str">
            <v>มอเตอร์พัดลมร้อน</v>
          </cell>
          <cell r="D121" t="str">
            <v>EFF</v>
          </cell>
          <cell r="F121">
            <v>1</v>
          </cell>
          <cell r="G121">
            <v>160</v>
          </cell>
          <cell r="H121">
            <v>375</v>
          </cell>
          <cell r="I121">
            <v>224</v>
          </cell>
          <cell r="J121">
            <v>252</v>
          </cell>
          <cell r="K121">
            <v>221</v>
          </cell>
          <cell r="L121">
            <v>0.99</v>
          </cell>
          <cell r="M121">
            <v>149.4</v>
          </cell>
          <cell r="N121">
            <v>20</v>
          </cell>
          <cell r="O121">
            <v>134</v>
          </cell>
          <cell r="P121">
            <v>0.8</v>
          </cell>
          <cell r="Q121">
            <v>320313.59999999998</v>
          </cell>
          <cell r="R121">
            <v>2144</v>
          </cell>
        </row>
        <row r="122">
          <cell r="B122" t="str">
            <v>185</v>
          </cell>
          <cell r="C122" t="str">
            <v>มอเตอร์โรตารี่ร้อน 1</v>
          </cell>
          <cell r="D122" t="str">
            <v>-</v>
          </cell>
          <cell r="F122">
            <v>1</v>
          </cell>
          <cell r="G122">
            <v>2.2000000000000002</v>
          </cell>
          <cell r="H122">
            <v>378</v>
          </cell>
          <cell r="I122">
            <v>3.5</v>
          </cell>
          <cell r="J122">
            <v>3.3</v>
          </cell>
          <cell r="K122">
            <v>3.2</v>
          </cell>
          <cell r="L122">
            <v>0.25</v>
          </cell>
          <cell r="M122">
            <v>0.55000000000000004</v>
          </cell>
          <cell r="N122">
            <v>20</v>
          </cell>
          <cell r="O122">
            <v>134</v>
          </cell>
          <cell r="P122">
            <v>0.8</v>
          </cell>
          <cell r="Q122">
            <v>1179.2</v>
          </cell>
          <cell r="R122">
            <v>2144</v>
          </cell>
        </row>
        <row r="123">
          <cell r="B123" t="str">
            <v>186</v>
          </cell>
          <cell r="C123" t="str">
            <v>มอเตอร์โรตารี่ร้อน 2</v>
          </cell>
          <cell r="D123" t="str">
            <v>-</v>
          </cell>
          <cell r="F123">
            <v>1</v>
          </cell>
          <cell r="G123">
            <v>2.2000000000000002</v>
          </cell>
          <cell r="H123">
            <v>384</v>
          </cell>
          <cell r="I123">
            <v>3.2</v>
          </cell>
          <cell r="J123">
            <v>2.8</v>
          </cell>
          <cell r="K123">
            <v>2.7</v>
          </cell>
          <cell r="L123">
            <v>0.24</v>
          </cell>
          <cell r="M123">
            <v>0.46</v>
          </cell>
          <cell r="N123">
            <v>20</v>
          </cell>
          <cell r="O123">
            <v>134</v>
          </cell>
          <cell r="P123">
            <v>0.8</v>
          </cell>
          <cell r="Q123">
            <v>986.24</v>
          </cell>
          <cell r="R123">
            <v>2144</v>
          </cell>
        </row>
        <row r="124">
          <cell r="B124" t="str">
            <v>187</v>
          </cell>
          <cell r="C124" t="str">
            <v>มอเตอร์สกรูร้อน 1</v>
          </cell>
          <cell r="D124" t="str">
            <v>-</v>
          </cell>
          <cell r="F124">
            <v>1</v>
          </cell>
          <cell r="G124">
            <v>2.2000000000000002</v>
          </cell>
          <cell r="H124">
            <v>383</v>
          </cell>
          <cell r="I124">
            <v>3.7</v>
          </cell>
          <cell r="J124">
            <v>3.6</v>
          </cell>
          <cell r="K124">
            <v>3.3</v>
          </cell>
          <cell r="L124">
            <v>0.24</v>
          </cell>
          <cell r="M124">
            <v>0.56000000000000005</v>
          </cell>
          <cell r="N124">
            <v>20</v>
          </cell>
          <cell r="O124">
            <v>134</v>
          </cell>
          <cell r="P124">
            <v>0.8</v>
          </cell>
          <cell r="Q124">
            <v>1200.6400000000001</v>
          </cell>
          <cell r="R124">
            <v>2144</v>
          </cell>
        </row>
        <row r="125">
          <cell r="B125" t="str">
            <v>188</v>
          </cell>
          <cell r="C125" t="str">
            <v>มอเตอร์สกรูร้อน 2</v>
          </cell>
          <cell r="D125" t="str">
            <v>-</v>
          </cell>
          <cell r="F125">
            <v>1</v>
          </cell>
          <cell r="G125">
            <v>2.2000000000000002</v>
          </cell>
          <cell r="H125">
            <v>384</v>
          </cell>
          <cell r="I125">
            <v>3.5</v>
          </cell>
          <cell r="J125">
            <v>3.2</v>
          </cell>
          <cell r="K125">
            <v>3.4</v>
          </cell>
          <cell r="L125">
            <v>0.23</v>
          </cell>
          <cell r="M125">
            <v>0.52</v>
          </cell>
          <cell r="N125">
            <v>20</v>
          </cell>
          <cell r="O125">
            <v>134</v>
          </cell>
          <cell r="P125">
            <v>0.8</v>
          </cell>
          <cell r="Q125">
            <v>1114.8800000000001</v>
          </cell>
          <cell r="R125">
            <v>2144</v>
          </cell>
        </row>
        <row r="126">
          <cell r="B126" t="str">
            <v>190</v>
          </cell>
          <cell r="C126" t="str">
            <v>มอเตอร์พัดลมเย็น</v>
          </cell>
          <cell r="D126" t="str">
            <v>LF</v>
          </cell>
          <cell r="F126">
            <v>1</v>
          </cell>
          <cell r="G126">
            <v>55</v>
          </cell>
          <cell r="H126">
            <v>380</v>
          </cell>
          <cell r="I126">
            <v>61.5</v>
          </cell>
          <cell r="J126">
            <v>63.9</v>
          </cell>
          <cell r="K126">
            <v>59.7</v>
          </cell>
          <cell r="L126">
            <v>0.76</v>
          </cell>
          <cell r="M126">
            <v>30.86</v>
          </cell>
          <cell r="N126">
            <v>20</v>
          </cell>
          <cell r="O126">
            <v>134</v>
          </cell>
          <cell r="P126">
            <v>0.8</v>
          </cell>
          <cell r="Q126">
            <v>66163.839999999997</v>
          </cell>
          <cell r="R126">
            <v>2144</v>
          </cell>
        </row>
        <row r="127">
          <cell r="B127" t="str">
            <v>191</v>
          </cell>
          <cell r="C127" t="str">
            <v>มอเตอร์โรตารี่เย็น 1</v>
          </cell>
          <cell r="D127" t="str">
            <v>-</v>
          </cell>
          <cell r="F127">
            <v>1</v>
          </cell>
          <cell r="G127">
            <v>3.7</v>
          </cell>
          <cell r="H127">
            <v>377</v>
          </cell>
          <cell r="I127">
            <v>3.3</v>
          </cell>
          <cell r="J127">
            <v>3.6</v>
          </cell>
          <cell r="K127">
            <v>2.6</v>
          </cell>
          <cell r="L127">
            <v>0.15</v>
          </cell>
          <cell r="M127">
            <v>0.31</v>
          </cell>
          <cell r="N127">
            <v>20</v>
          </cell>
          <cell r="O127">
            <v>134</v>
          </cell>
          <cell r="P127">
            <v>0.8</v>
          </cell>
          <cell r="Q127">
            <v>664.64</v>
          </cell>
          <cell r="R127">
            <v>2144</v>
          </cell>
        </row>
        <row r="128">
          <cell r="B128" t="str">
            <v>192</v>
          </cell>
          <cell r="C128" t="str">
            <v>มอเตอร์โรตารี่เย็น 2</v>
          </cell>
          <cell r="D128" t="str">
            <v>-</v>
          </cell>
          <cell r="F128">
            <v>1</v>
          </cell>
          <cell r="G128">
            <v>3</v>
          </cell>
          <cell r="H128">
            <v>378</v>
          </cell>
          <cell r="I128">
            <v>3.2</v>
          </cell>
          <cell r="J128">
            <v>2.8</v>
          </cell>
          <cell r="K128">
            <v>2.9</v>
          </cell>
          <cell r="L128">
            <v>0.36</v>
          </cell>
          <cell r="M128">
            <v>0.7</v>
          </cell>
          <cell r="N128">
            <v>20</v>
          </cell>
          <cell r="O128">
            <v>134</v>
          </cell>
          <cell r="P128">
            <v>0.8</v>
          </cell>
          <cell r="Q128">
            <v>1500.8</v>
          </cell>
          <cell r="R128">
            <v>2144</v>
          </cell>
        </row>
        <row r="130">
          <cell r="B130" t="str">
            <v>194</v>
          </cell>
          <cell r="C130" t="str">
            <v>สกรูบนตู้แป้ง 1</v>
          </cell>
          <cell r="D130" t="str">
            <v>-</v>
          </cell>
          <cell r="F130">
            <v>1</v>
          </cell>
          <cell r="G130">
            <v>3.7</v>
          </cell>
          <cell r="H130">
            <v>376</v>
          </cell>
          <cell r="I130">
            <v>4.2</v>
          </cell>
          <cell r="J130">
            <v>3.8</v>
          </cell>
          <cell r="K130">
            <v>4.0999999999999996</v>
          </cell>
          <cell r="L130">
            <v>0.3</v>
          </cell>
          <cell r="M130">
            <v>0.79</v>
          </cell>
          <cell r="N130">
            <v>20</v>
          </cell>
          <cell r="O130">
            <v>134</v>
          </cell>
          <cell r="P130">
            <v>0.8</v>
          </cell>
          <cell r="Q130">
            <v>1693.76</v>
          </cell>
          <cell r="R130">
            <v>2144</v>
          </cell>
        </row>
        <row r="131">
          <cell r="B131" t="str">
            <v>195</v>
          </cell>
          <cell r="C131" t="str">
            <v>สกรูบนตู้แป้ง 2</v>
          </cell>
          <cell r="D131" t="str">
            <v>-</v>
          </cell>
          <cell r="F131">
            <v>1</v>
          </cell>
          <cell r="G131">
            <v>2.2000000000000002</v>
          </cell>
          <cell r="H131">
            <v>383</v>
          </cell>
          <cell r="I131">
            <v>2.4</v>
          </cell>
          <cell r="J131">
            <v>2.5</v>
          </cell>
          <cell r="K131">
            <v>2.2000000000000002</v>
          </cell>
          <cell r="L131">
            <v>0.19</v>
          </cell>
          <cell r="M131">
            <v>0.3</v>
          </cell>
          <cell r="N131">
            <v>20</v>
          </cell>
          <cell r="O131">
            <v>134</v>
          </cell>
          <cell r="P131">
            <v>0.8</v>
          </cell>
          <cell r="Q131">
            <v>643.20000000000005</v>
          </cell>
          <cell r="R131">
            <v>2144</v>
          </cell>
        </row>
        <row r="132">
          <cell r="B132" t="str">
            <v>196</v>
          </cell>
          <cell r="C132" t="str">
            <v>สกรูดักฝุ่น</v>
          </cell>
          <cell r="D132" t="str">
            <v>-</v>
          </cell>
          <cell r="F132">
            <v>1</v>
          </cell>
          <cell r="G132">
            <v>2.2000000000000002</v>
          </cell>
          <cell r="H132">
            <v>381</v>
          </cell>
          <cell r="I132">
            <v>5.6</v>
          </cell>
          <cell r="J132">
            <v>5.4</v>
          </cell>
          <cell r="K132">
            <v>5.3</v>
          </cell>
          <cell r="L132">
            <v>0.32</v>
          </cell>
          <cell r="M132">
            <v>1.1499999999999999</v>
          </cell>
          <cell r="N132">
            <v>20</v>
          </cell>
          <cell r="O132">
            <v>134</v>
          </cell>
          <cell r="P132">
            <v>0.8</v>
          </cell>
          <cell r="Q132">
            <v>2465.6</v>
          </cell>
          <cell r="R132">
            <v>2144</v>
          </cell>
        </row>
        <row r="133">
          <cell r="B133" t="str">
            <v>197</v>
          </cell>
          <cell r="C133" t="str">
            <v>มอเตอร์ตู้แป้ง 1</v>
          </cell>
          <cell r="D133" t="str">
            <v>-</v>
          </cell>
          <cell r="F133">
            <v>1</v>
          </cell>
          <cell r="G133">
            <v>3.7</v>
          </cell>
          <cell r="H133">
            <v>375</v>
          </cell>
          <cell r="I133">
            <v>4.3</v>
          </cell>
          <cell r="J133">
            <v>4</v>
          </cell>
          <cell r="K133">
            <v>3.8</v>
          </cell>
          <cell r="L133">
            <v>0.24</v>
          </cell>
          <cell r="M133">
            <v>0.63</v>
          </cell>
          <cell r="N133">
            <v>20</v>
          </cell>
          <cell r="O133">
            <v>134</v>
          </cell>
          <cell r="P133">
            <v>0.8</v>
          </cell>
          <cell r="Q133">
            <v>1350.72</v>
          </cell>
          <cell r="R133">
            <v>2144</v>
          </cell>
        </row>
        <row r="134">
          <cell r="B134" t="str">
            <v>198</v>
          </cell>
          <cell r="C134" t="str">
            <v>มอเตอร์ตู้แป้ง 2</v>
          </cell>
          <cell r="D134" t="str">
            <v>-</v>
          </cell>
          <cell r="F134">
            <v>1</v>
          </cell>
          <cell r="G134">
            <v>3.7</v>
          </cell>
          <cell r="H134">
            <v>378</v>
          </cell>
          <cell r="I134">
            <v>5</v>
          </cell>
          <cell r="J134">
            <v>4.5999999999999996</v>
          </cell>
          <cell r="K134">
            <v>4.4000000000000004</v>
          </cell>
          <cell r="L134">
            <v>0.35</v>
          </cell>
          <cell r="M134">
            <v>1.07</v>
          </cell>
          <cell r="N134">
            <v>20</v>
          </cell>
          <cell r="O134">
            <v>134</v>
          </cell>
          <cell r="P134">
            <v>0.8</v>
          </cell>
          <cell r="Q134">
            <v>2294.08</v>
          </cell>
          <cell r="R134">
            <v>2144</v>
          </cell>
        </row>
        <row r="135">
          <cell r="B135" t="str">
            <v>199</v>
          </cell>
          <cell r="C135" t="str">
            <v>มอเตอร์ตู้แป้ง 3</v>
          </cell>
          <cell r="D135" t="str">
            <v>-</v>
          </cell>
          <cell r="F135">
            <v>1</v>
          </cell>
          <cell r="G135">
            <v>3.7</v>
          </cell>
          <cell r="H135">
            <v>384</v>
          </cell>
          <cell r="I135">
            <v>4.2</v>
          </cell>
          <cell r="J135">
            <v>4</v>
          </cell>
          <cell r="K135">
            <v>3.8</v>
          </cell>
          <cell r="L135">
            <v>0.23</v>
          </cell>
          <cell r="M135">
            <v>0.61</v>
          </cell>
          <cell r="N135">
            <v>20</v>
          </cell>
          <cell r="O135">
            <v>134</v>
          </cell>
          <cell r="P135">
            <v>0.8</v>
          </cell>
          <cell r="Q135">
            <v>1307.8399999999999</v>
          </cell>
          <cell r="R135">
            <v>2144</v>
          </cell>
        </row>
        <row r="136">
          <cell r="B136" t="str">
            <v>200</v>
          </cell>
          <cell r="C136" t="str">
            <v>มอเตอร์ตู้แป้ง 4</v>
          </cell>
          <cell r="D136" t="str">
            <v>-</v>
          </cell>
          <cell r="F136">
            <v>1</v>
          </cell>
          <cell r="G136">
            <v>3.7</v>
          </cell>
          <cell r="H136">
            <v>375</v>
          </cell>
          <cell r="I136">
            <v>4.8</v>
          </cell>
          <cell r="J136">
            <v>3.9</v>
          </cell>
          <cell r="K136">
            <v>4.0999999999999996</v>
          </cell>
          <cell r="L136">
            <v>0.35</v>
          </cell>
          <cell r="M136">
            <v>0.97</v>
          </cell>
          <cell r="N136">
            <v>20</v>
          </cell>
          <cell r="O136">
            <v>134</v>
          </cell>
          <cell r="P136">
            <v>0.8</v>
          </cell>
          <cell r="Q136">
            <v>2079.6799999999998</v>
          </cell>
          <cell r="R136">
            <v>2144</v>
          </cell>
        </row>
        <row r="137">
          <cell r="B137" t="str">
            <v>201</v>
          </cell>
          <cell r="C137" t="str">
            <v>มอเตอร์ตู้แป้ง 5</v>
          </cell>
          <cell r="D137" t="str">
            <v>-</v>
          </cell>
          <cell r="F137">
            <v>1</v>
          </cell>
          <cell r="G137">
            <v>3.7</v>
          </cell>
          <cell r="H137">
            <v>375</v>
          </cell>
          <cell r="I137">
            <v>4.4000000000000004</v>
          </cell>
          <cell r="J137">
            <v>4.0999999999999996</v>
          </cell>
          <cell r="K137">
            <v>3.7</v>
          </cell>
          <cell r="L137">
            <v>0.5</v>
          </cell>
          <cell r="M137">
            <v>1.32</v>
          </cell>
          <cell r="N137">
            <v>20</v>
          </cell>
          <cell r="O137">
            <v>134</v>
          </cell>
          <cell r="P137">
            <v>0.8</v>
          </cell>
          <cell r="Q137">
            <v>2830.08</v>
          </cell>
          <cell r="R137">
            <v>2144</v>
          </cell>
        </row>
        <row r="138">
          <cell r="B138" t="str">
            <v>202</v>
          </cell>
          <cell r="C138" t="str">
            <v>มอเตอร์ตู้แป้ง 6</v>
          </cell>
          <cell r="D138" t="str">
            <v>-</v>
          </cell>
          <cell r="F138">
            <v>1</v>
          </cell>
          <cell r="G138">
            <v>3.7</v>
          </cell>
          <cell r="H138">
            <v>379</v>
          </cell>
          <cell r="I138">
            <v>5</v>
          </cell>
          <cell r="J138">
            <v>4.5999999999999996</v>
          </cell>
          <cell r="K138">
            <v>4.3</v>
          </cell>
          <cell r="L138">
            <v>0.23</v>
          </cell>
          <cell r="M138">
            <v>0.7</v>
          </cell>
          <cell r="N138">
            <v>20</v>
          </cell>
          <cell r="O138">
            <v>134</v>
          </cell>
          <cell r="P138">
            <v>0.8</v>
          </cell>
          <cell r="Q138">
            <v>1500.8</v>
          </cell>
          <cell r="R138">
            <v>2144</v>
          </cell>
        </row>
        <row r="139">
          <cell r="B139" t="str">
            <v>203</v>
          </cell>
          <cell r="C139" t="str">
            <v>มอเตอร์ตู้แป้ง 7</v>
          </cell>
          <cell r="D139" t="str">
            <v>-</v>
          </cell>
          <cell r="F139">
            <v>1</v>
          </cell>
          <cell r="G139">
            <v>3.7</v>
          </cell>
          <cell r="H139">
            <v>379</v>
          </cell>
          <cell r="I139">
            <v>5.2</v>
          </cell>
          <cell r="J139">
            <v>4.7</v>
          </cell>
          <cell r="K139">
            <v>4.5999999999999996</v>
          </cell>
          <cell r="L139">
            <v>0.28000000000000003</v>
          </cell>
          <cell r="M139">
            <v>0.89</v>
          </cell>
          <cell r="N139">
            <v>20</v>
          </cell>
          <cell r="O139">
            <v>134</v>
          </cell>
          <cell r="P139">
            <v>0.8</v>
          </cell>
          <cell r="Q139">
            <v>1908.16</v>
          </cell>
          <cell r="R139">
            <v>2144</v>
          </cell>
        </row>
        <row r="140">
          <cell r="B140" t="str">
            <v>204</v>
          </cell>
          <cell r="C140" t="str">
            <v>มอเตอร์ตู้แป้ง 8</v>
          </cell>
          <cell r="D140" t="str">
            <v>-</v>
          </cell>
          <cell r="F140">
            <v>1</v>
          </cell>
          <cell r="G140">
            <v>3.7</v>
          </cell>
          <cell r="H140">
            <v>384</v>
          </cell>
          <cell r="I140">
            <v>3.1</v>
          </cell>
          <cell r="J140">
            <v>2.9</v>
          </cell>
          <cell r="K140">
            <v>2.8</v>
          </cell>
          <cell r="L140">
            <v>0.28999999999999998</v>
          </cell>
          <cell r="M140">
            <v>0.56999999999999995</v>
          </cell>
          <cell r="N140">
            <v>20</v>
          </cell>
          <cell r="O140">
            <v>134</v>
          </cell>
          <cell r="P140">
            <v>0.8</v>
          </cell>
          <cell r="Q140">
            <v>1222.08</v>
          </cell>
          <cell r="R140">
            <v>2144</v>
          </cell>
        </row>
        <row r="141">
          <cell r="B141" t="str">
            <v>205</v>
          </cell>
          <cell r="C141" t="str">
            <v>มอเตอร์สกรูใต้ตู้แป้ง 1</v>
          </cell>
          <cell r="D141" t="str">
            <v>-</v>
          </cell>
          <cell r="F141">
            <v>1</v>
          </cell>
          <cell r="G141">
            <v>2.2000000000000002</v>
          </cell>
          <cell r="H141">
            <v>382</v>
          </cell>
          <cell r="I141">
            <v>3.6</v>
          </cell>
          <cell r="J141">
            <v>3.4</v>
          </cell>
          <cell r="K141">
            <v>3.2</v>
          </cell>
          <cell r="L141">
            <v>0.28000000000000003</v>
          </cell>
          <cell r="M141">
            <v>0.63</v>
          </cell>
          <cell r="N141">
            <v>20</v>
          </cell>
          <cell r="O141">
            <v>134</v>
          </cell>
          <cell r="P141">
            <v>0.6</v>
          </cell>
          <cell r="Q141">
            <v>1013.04</v>
          </cell>
          <cell r="R141">
            <v>1608</v>
          </cell>
        </row>
        <row r="142">
          <cell r="B142" t="str">
            <v>206</v>
          </cell>
          <cell r="C142" t="str">
            <v>มอเตอร์สกรูใต้ตู้แป้ง 2</v>
          </cell>
          <cell r="D142" t="str">
            <v>-</v>
          </cell>
          <cell r="F142">
            <v>1</v>
          </cell>
          <cell r="G142">
            <v>2.2000000000000002</v>
          </cell>
          <cell r="H142">
            <v>376</v>
          </cell>
          <cell r="I142">
            <v>5.9</v>
          </cell>
          <cell r="J142">
            <v>5.7</v>
          </cell>
          <cell r="K142">
            <v>5.6</v>
          </cell>
          <cell r="L142">
            <v>0.28999999999999998</v>
          </cell>
          <cell r="M142">
            <v>1.08</v>
          </cell>
          <cell r="N142">
            <v>20</v>
          </cell>
          <cell r="O142">
            <v>134</v>
          </cell>
          <cell r="P142">
            <v>0.6</v>
          </cell>
          <cell r="Q142">
            <v>1736.64</v>
          </cell>
          <cell r="R142">
            <v>1608</v>
          </cell>
        </row>
        <row r="143">
          <cell r="B143" t="str">
            <v>207</v>
          </cell>
          <cell r="C143" t="str">
            <v>มอเตอร์สกรูใต้ตู้แป้ง 3</v>
          </cell>
          <cell r="D143" t="str">
            <v>-</v>
          </cell>
          <cell r="F143">
            <v>1</v>
          </cell>
          <cell r="G143">
            <v>2.2000000000000002</v>
          </cell>
          <cell r="H143">
            <v>376</v>
          </cell>
          <cell r="I143">
            <v>5.9</v>
          </cell>
          <cell r="J143">
            <v>5.7</v>
          </cell>
          <cell r="K143">
            <v>5.6</v>
          </cell>
          <cell r="L143">
            <v>0.28999999999999998</v>
          </cell>
          <cell r="M143">
            <v>1.08</v>
          </cell>
          <cell r="N143">
            <v>20</v>
          </cell>
          <cell r="O143">
            <v>134</v>
          </cell>
          <cell r="P143">
            <v>0.6</v>
          </cell>
          <cell r="Q143">
            <v>1736.64</v>
          </cell>
        </row>
        <row r="145">
          <cell r="B145" t="str">
            <v>045</v>
          </cell>
          <cell r="C145" t="str">
            <v>มอเตอร์เทอร์โบกาก 2 - 1</v>
          </cell>
          <cell r="D145" t="str">
            <v>-</v>
          </cell>
          <cell r="F145">
            <v>1</v>
          </cell>
          <cell r="G145">
            <v>5.5</v>
          </cell>
          <cell r="H145">
            <v>379</v>
          </cell>
          <cell r="I145">
            <v>8.1</v>
          </cell>
          <cell r="J145">
            <v>7.3</v>
          </cell>
          <cell r="K145">
            <v>7.2</v>
          </cell>
          <cell r="L145">
            <v>0.73</v>
          </cell>
          <cell r="M145">
            <v>3.61</v>
          </cell>
          <cell r="N145">
            <v>20</v>
          </cell>
          <cell r="O145">
            <v>134</v>
          </cell>
          <cell r="P145">
            <v>0.9</v>
          </cell>
          <cell r="Q145">
            <v>8707.32</v>
          </cell>
          <cell r="R145">
            <v>2412</v>
          </cell>
        </row>
        <row r="146">
          <cell r="B146" t="str">
            <v>046</v>
          </cell>
          <cell r="C146" t="str">
            <v>มอเตอร์เทอร์โบกาก 2 - 2</v>
          </cell>
          <cell r="D146" t="str">
            <v>-</v>
          </cell>
          <cell r="F146">
            <v>1</v>
          </cell>
          <cell r="G146">
            <v>5.5</v>
          </cell>
          <cell r="H146">
            <v>376</v>
          </cell>
          <cell r="I146">
            <v>8.1999999999999993</v>
          </cell>
          <cell r="J146">
            <v>7.3</v>
          </cell>
          <cell r="K146">
            <v>7.1</v>
          </cell>
          <cell r="L146">
            <v>0.78</v>
          </cell>
          <cell r="M146">
            <v>3.83</v>
          </cell>
          <cell r="N146">
            <v>20</v>
          </cell>
          <cell r="O146">
            <v>134</v>
          </cell>
          <cell r="P146">
            <v>0.9</v>
          </cell>
          <cell r="Q146">
            <v>9237.9599999999991</v>
          </cell>
          <cell r="R146">
            <v>2412</v>
          </cell>
        </row>
        <row r="147">
          <cell r="B147" t="str">
            <v>047</v>
          </cell>
          <cell r="C147" t="str">
            <v>มอเตอร์เทอร์โบกาก 2 - 3</v>
          </cell>
          <cell r="D147" t="str">
            <v>-</v>
          </cell>
          <cell r="F147">
            <v>1</v>
          </cell>
          <cell r="G147">
            <v>5.5</v>
          </cell>
          <cell r="H147">
            <v>381</v>
          </cell>
          <cell r="I147">
            <v>9.1</v>
          </cell>
          <cell r="J147">
            <v>9.5</v>
          </cell>
          <cell r="K147">
            <v>10.4</v>
          </cell>
          <cell r="L147">
            <v>0.85</v>
          </cell>
          <cell r="M147">
            <v>5.42</v>
          </cell>
          <cell r="N147">
            <v>20</v>
          </cell>
          <cell r="O147">
            <v>134</v>
          </cell>
          <cell r="P147">
            <v>0.9</v>
          </cell>
          <cell r="Q147">
            <v>13073.04</v>
          </cell>
          <cell r="R147">
            <v>2412</v>
          </cell>
        </row>
        <row r="148">
          <cell r="B148" t="str">
            <v>048</v>
          </cell>
          <cell r="C148" t="str">
            <v>มอเตอร์เทอร์โบกาก 2 - 4</v>
          </cell>
          <cell r="D148" t="str">
            <v>-</v>
          </cell>
          <cell r="F148">
            <v>1</v>
          </cell>
          <cell r="G148">
            <v>5.5</v>
          </cell>
          <cell r="H148">
            <v>379</v>
          </cell>
          <cell r="I148">
            <v>4.4400000000000004</v>
          </cell>
          <cell r="J148">
            <v>4.22</v>
          </cell>
          <cell r="K148">
            <v>3.72</v>
          </cell>
          <cell r="L148">
            <v>0.28000000000000003</v>
          </cell>
          <cell r="M148">
            <v>0.76</v>
          </cell>
          <cell r="N148">
            <v>20</v>
          </cell>
          <cell r="O148">
            <v>134</v>
          </cell>
          <cell r="P148">
            <v>0.9</v>
          </cell>
          <cell r="Q148">
            <v>1833.12</v>
          </cell>
          <cell r="R148">
            <v>2412</v>
          </cell>
        </row>
        <row r="149">
          <cell r="B149" t="str">
            <v>049</v>
          </cell>
          <cell r="C149" t="str">
            <v>มอเตอร์เทอร์โบกาก 2 - 5</v>
          </cell>
          <cell r="D149" t="str">
            <v>-</v>
          </cell>
          <cell r="F149">
            <v>1</v>
          </cell>
          <cell r="G149">
            <v>5.5</v>
          </cell>
          <cell r="H149">
            <v>379</v>
          </cell>
          <cell r="I149">
            <v>7.31</v>
          </cell>
          <cell r="J149">
            <v>7.2</v>
          </cell>
          <cell r="K149">
            <v>6.5</v>
          </cell>
          <cell r="L149">
            <v>0.52</v>
          </cell>
          <cell r="M149">
            <v>2.39</v>
          </cell>
          <cell r="N149">
            <v>20</v>
          </cell>
          <cell r="O149">
            <v>134</v>
          </cell>
          <cell r="P149">
            <v>0.9</v>
          </cell>
          <cell r="Q149">
            <v>5764.68</v>
          </cell>
          <cell r="R149">
            <v>2412</v>
          </cell>
        </row>
        <row r="150">
          <cell r="B150" t="str">
            <v>050</v>
          </cell>
          <cell r="C150" t="str">
            <v>มอเตอร์เทอร์โบกาก 2 - 6</v>
          </cell>
          <cell r="D150" t="str">
            <v>-</v>
          </cell>
          <cell r="F150">
            <v>1</v>
          </cell>
          <cell r="G150">
            <v>5.5</v>
          </cell>
          <cell r="H150">
            <v>376</v>
          </cell>
          <cell r="I150">
            <v>5.2</v>
          </cell>
          <cell r="J150">
            <v>5.3</v>
          </cell>
          <cell r="K150">
            <v>5.6</v>
          </cell>
          <cell r="L150">
            <v>0.76</v>
          </cell>
          <cell r="M150">
            <v>2.66</v>
          </cell>
          <cell r="N150">
            <v>20</v>
          </cell>
          <cell r="O150">
            <v>134</v>
          </cell>
          <cell r="P150">
            <v>0.9</v>
          </cell>
          <cell r="Q150">
            <v>6415.92</v>
          </cell>
          <cell r="R150">
            <v>2412</v>
          </cell>
        </row>
        <row r="151">
          <cell r="B151" t="str">
            <v>051</v>
          </cell>
          <cell r="C151" t="str">
            <v>มอเตอร์เทอร์โบกาก 2 - 7</v>
          </cell>
          <cell r="D151" t="str">
            <v>-</v>
          </cell>
          <cell r="F151">
            <v>1</v>
          </cell>
          <cell r="G151">
            <v>5.5</v>
          </cell>
          <cell r="H151">
            <v>379</v>
          </cell>
          <cell r="I151">
            <v>9.6999999999999993</v>
          </cell>
          <cell r="J151">
            <v>6.8</v>
          </cell>
          <cell r="K151">
            <v>6.6</v>
          </cell>
          <cell r="L151">
            <v>0.45</v>
          </cell>
          <cell r="M151">
            <v>2.27</v>
          </cell>
          <cell r="N151">
            <v>20</v>
          </cell>
          <cell r="O151">
            <v>134</v>
          </cell>
          <cell r="P151">
            <v>0.9</v>
          </cell>
          <cell r="Q151">
            <v>5475.24</v>
          </cell>
          <cell r="R151">
            <v>2412</v>
          </cell>
        </row>
        <row r="152">
          <cell r="B152" t="str">
            <v>052</v>
          </cell>
          <cell r="C152" t="str">
            <v>มอเตอร์เทอร์โบกาก 2 - 8</v>
          </cell>
          <cell r="D152" t="str">
            <v>-</v>
          </cell>
          <cell r="F152">
            <v>1</v>
          </cell>
          <cell r="G152">
            <v>5.5</v>
          </cell>
          <cell r="H152">
            <v>383</v>
          </cell>
          <cell r="I152">
            <v>7.5</v>
          </cell>
          <cell r="J152">
            <v>6.4</v>
          </cell>
          <cell r="K152">
            <v>7.01</v>
          </cell>
          <cell r="L152">
            <v>0.34</v>
          </cell>
          <cell r="M152">
            <v>1.57</v>
          </cell>
          <cell r="N152">
            <v>20</v>
          </cell>
          <cell r="O152">
            <v>134</v>
          </cell>
          <cell r="P152">
            <v>0.9</v>
          </cell>
          <cell r="Q152">
            <v>3786.84</v>
          </cell>
          <cell r="R152">
            <v>2412</v>
          </cell>
        </row>
        <row r="153">
          <cell r="B153" t="str">
            <v>053</v>
          </cell>
          <cell r="C153" t="str">
            <v>มอเตอร์ปั๊มกาก 2 -1</v>
          </cell>
          <cell r="D153" t="str">
            <v>EFF</v>
          </cell>
          <cell r="F153">
            <v>1</v>
          </cell>
          <cell r="G153">
            <v>11</v>
          </cell>
          <cell r="H153">
            <v>384</v>
          </cell>
          <cell r="I153">
            <v>19.55</v>
          </cell>
          <cell r="J153">
            <v>19.82</v>
          </cell>
          <cell r="K153">
            <v>18.7</v>
          </cell>
          <cell r="L153">
            <v>0.79</v>
          </cell>
          <cell r="M153">
            <v>10.17</v>
          </cell>
          <cell r="N153">
            <v>20</v>
          </cell>
          <cell r="O153">
            <v>134</v>
          </cell>
          <cell r="P153">
            <v>0.9</v>
          </cell>
          <cell r="Q153">
            <v>24530.04</v>
          </cell>
          <cell r="R153">
            <v>2412</v>
          </cell>
        </row>
        <row r="154">
          <cell r="B154" t="str">
            <v>054</v>
          </cell>
          <cell r="C154" t="str">
            <v>มอเตอร์ปั๊มกาก 2 -2</v>
          </cell>
          <cell r="D154" t="str">
            <v>EFF</v>
          </cell>
          <cell r="F154">
            <v>1</v>
          </cell>
          <cell r="G154">
            <v>11</v>
          </cell>
          <cell r="H154">
            <v>382</v>
          </cell>
          <cell r="I154">
            <v>20.07</v>
          </cell>
          <cell r="J154">
            <v>19.25</v>
          </cell>
          <cell r="K154">
            <v>18.66</v>
          </cell>
          <cell r="L154">
            <v>0.67</v>
          </cell>
          <cell r="M154">
            <v>8.57</v>
          </cell>
          <cell r="N154">
            <v>20</v>
          </cell>
          <cell r="O154">
            <v>134</v>
          </cell>
          <cell r="P154">
            <v>0.9</v>
          </cell>
          <cell r="Q154">
            <v>20670.84</v>
          </cell>
          <cell r="R154">
            <v>2412</v>
          </cell>
        </row>
        <row r="155">
          <cell r="B155" t="str">
            <v>108</v>
          </cell>
          <cell r="C155" t="str">
            <v>มอเตอร์ปั๊มถัง 2 -1</v>
          </cell>
          <cell r="D155" t="str">
            <v>EFF</v>
          </cell>
          <cell r="F155">
            <v>1</v>
          </cell>
          <cell r="G155">
            <v>11</v>
          </cell>
          <cell r="H155">
            <v>380</v>
          </cell>
          <cell r="I155">
            <v>17.440000000000001</v>
          </cell>
          <cell r="J155">
            <v>16.649999999999999</v>
          </cell>
          <cell r="K155">
            <v>15.7</v>
          </cell>
          <cell r="L155">
            <v>0.81</v>
          </cell>
          <cell r="M155">
            <v>8.85</v>
          </cell>
          <cell r="N155">
            <v>20</v>
          </cell>
          <cell r="O155">
            <v>134</v>
          </cell>
          <cell r="P155">
            <v>0.45</v>
          </cell>
          <cell r="Q155">
            <v>10673.1</v>
          </cell>
          <cell r="R155">
            <v>1206</v>
          </cell>
        </row>
        <row r="156">
          <cell r="B156" t="str">
            <v>109</v>
          </cell>
          <cell r="C156" t="str">
            <v>มอเตอร์ปั๊มถัง 2 -2</v>
          </cell>
          <cell r="D156" t="str">
            <v>EFF</v>
          </cell>
          <cell r="F156">
            <v>1</v>
          </cell>
          <cell r="G156">
            <v>11</v>
          </cell>
          <cell r="H156">
            <v>380</v>
          </cell>
          <cell r="I156">
            <v>17.420000000000002</v>
          </cell>
          <cell r="J156">
            <v>14.67</v>
          </cell>
          <cell r="K156">
            <v>16.600000000000001</v>
          </cell>
          <cell r="L156">
            <v>0.82</v>
          </cell>
          <cell r="M156">
            <v>8.76</v>
          </cell>
          <cell r="N156">
            <v>20</v>
          </cell>
          <cell r="O156">
            <v>134</v>
          </cell>
          <cell r="P156">
            <v>0.45</v>
          </cell>
          <cell r="Q156">
            <v>10564.56</v>
          </cell>
          <cell r="R156">
            <v>1206</v>
          </cell>
        </row>
        <row r="158">
          <cell r="B158" t="str">
            <v>079</v>
          </cell>
          <cell r="C158" t="str">
            <v>มอเตอร์สกรูเทอร์โบกาก 3</v>
          </cell>
          <cell r="D158" t="str">
            <v>-</v>
          </cell>
          <cell r="F158">
            <v>1</v>
          </cell>
          <cell r="G158">
            <v>2.2000000000000002</v>
          </cell>
          <cell r="H158">
            <v>377</v>
          </cell>
          <cell r="I158">
            <v>3.6</v>
          </cell>
          <cell r="J158">
            <v>4.0999999999999996</v>
          </cell>
          <cell r="K158">
            <v>3.3</v>
          </cell>
          <cell r="L158">
            <v>0.75</v>
          </cell>
          <cell r="M158">
            <v>1.8</v>
          </cell>
          <cell r="N158">
            <v>20</v>
          </cell>
          <cell r="O158">
            <v>134</v>
          </cell>
          <cell r="P158">
            <v>0.3</v>
          </cell>
          <cell r="Q158">
            <v>1447.2</v>
          </cell>
        </row>
        <row r="159">
          <cell r="B159" t="str">
            <v>080</v>
          </cell>
          <cell r="C159" t="str">
            <v>มอเตอร์เทอร์โบกาก 3 -1</v>
          </cell>
          <cell r="D159" t="str">
            <v>-</v>
          </cell>
          <cell r="F159">
            <v>1</v>
          </cell>
          <cell r="G159">
            <v>5.5</v>
          </cell>
          <cell r="H159">
            <v>379</v>
          </cell>
          <cell r="I159">
            <v>8.25</v>
          </cell>
          <cell r="J159">
            <v>8.35</v>
          </cell>
          <cell r="K159">
            <v>8.1</v>
          </cell>
          <cell r="L159">
            <v>0.56000000000000005</v>
          </cell>
          <cell r="M159">
            <v>3.03</v>
          </cell>
          <cell r="N159">
            <v>20</v>
          </cell>
          <cell r="O159">
            <v>134</v>
          </cell>
          <cell r="P159">
            <v>0.9</v>
          </cell>
          <cell r="Q159">
            <v>7308.36</v>
          </cell>
          <cell r="R159">
            <v>2412</v>
          </cell>
        </row>
        <row r="160">
          <cell r="B160" t="str">
            <v>081</v>
          </cell>
          <cell r="C160" t="str">
            <v>มอเตอร์เทอร์โบกาก 3 -2</v>
          </cell>
          <cell r="D160" t="str">
            <v>-</v>
          </cell>
          <cell r="F160">
            <v>1</v>
          </cell>
          <cell r="G160">
            <v>5.5</v>
          </cell>
          <cell r="H160">
            <v>381</v>
          </cell>
          <cell r="I160">
            <v>6.82</v>
          </cell>
          <cell r="J160">
            <v>6.75</v>
          </cell>
          <cell r="K160">
            <v>6.72</v>
          </cell>
          <cell r="L160">
            <v>0.57999999999999996</v>
          </cell>
          <cell r="M160">
            <v>2.59</v>
          </cell>
          <cell r="N160">
            <v>20</v>
          </cell>
          <cell r="O160">
            <v>134</v>
          </cell>
          <cell r="P160">
            <v>0.9</v>
          </cell>
          <cell r="Q160">
            <v>6247.08</v>
          </cell>
          <cell r="R160">
            <v>2412</v>
          </cell>
        </row>
        <row r="161">
          <cell r="B161" t="str">
            <v>082</v>
          </cell>
          <cell r="C161" t="str">
            <v>มอเตอร์เทอร์โบกาก 3 -3</v>
          </cell>
          <cell r="D161" t="str">
            <v>-</v>
          </cell>
          <cell r="F161">
            <v>1</v>
          </cell>
          <cell r="G161">
            <v>5.5</v>
          </cell>
          <cell r="H161">
            <v>381</v>
          </cell>
          <cell r="I161">
            <v>7.55</v>
          </cell>
          <cell r="J161">
            <v>8.27</v>
          </cell>
          <cell r="K161">
            <v>8.4499999999999993</v>
          </cell>
          <cell r="L161">
            <v>0.61</v>
          </cell>
          <cell r="M161">
            <v>3.26</v>
          </cell>
          <cell r="N161">
            <v>20</v>
          </cell>
          <cell r="O161">
            <v>134</v>
          </cell>
          <cell r="P161">
            <v>0.9</v>
          </cell>
          <cell r="Q161">
            <v>7863.12</v>
          </cell>
          <cell r="R161">
            <v>2412</v>
          </cell>
        </row>
        <row r="162">
          <cell r="B162" t="str">
            <v>083</v>
          </cell>
          <cell r="C162" t="str">
            <v>มอเตอร์เทอร์โบกาก 3 -4</v>
          </cell>
          <cell r="D162" t="str">
            <v>-</v>
          </cell>
          <cell r="F162">
            <v>1</v>
          </cell>
          <cell r="G162">
            <v>5.5</v>
          </cell>
          <cell r="H162">
            <v>384</v>
          </cell>
          <cell r="I162">
            <v>7.95</v>
          </cell>
          <cell r="J162">
            <v>8.5500000000000007</v>
          </cell>
          <cell r="K162">
            <v>9.25</v>
          </cell>
          <cell r="L162">
            <v>0.64</v>
          </cell>
          <cell r="M162">
            <v>3.65</v>
          </cell>
          <cell r="N162">
            <v>20</v>
          </cell>
          <cell r="O162">
            <v>134</v>
          </cell>
          <cell r="P162">
            <v>0.9</v>
          </cell>
          <cell r="Q162">
            <v>8803.7999999999993</v>
          </cell>
          <cell r="R162">
            <v>2412</v>
          </cell>
        </row>
        <row r="163">
          <cell r="B163" t="str">
            <v>084</v>
          </cell>
          <cell r="C163" t="str">
            <v>มอเตอร์เทอร์โบกาก 3 -5</v>
          </cell>
          <cell r="D163" t="str">
            <v>-</v>
          </cell>
          <cell r="F163">
            <v>1</v>
          </cell>
          <cell r="G163">
            <v>5.5</v>
          </cell>
          <cell r="H163">
            <v>380</v>
          </cell>
          <cell r="I163">
            <v>6.5</v>
          </cell>
          <cell r="J163">
            <v>5.84</v>
          </cell>
          <cell r="K163">
            <v>4.57</v>
          </cell>
          <cell r="L163">
            <v>0.66</v>
          </cell>
          <cell r="M163">
            <v>2.4500000000000002</v>
          </cell>
          <cell r="N163">
            <v>20</v>
          </cell>
          <cell r="O163">
            <v>134</v>
          </cell>
          <cell r="P163">
            <v>0.9</v>
          </cell>
          <cell r="Q163">
            <v>5909.4</v>
          </cell>
          <cell r="R163">
            <v>2412</v>
          </cell>
        </row>
        <row r="164">
          <cell r="B164" t="str">
            <v>085</v>
          </cell>
          <cell r="C164" t="str">
            <v>มอเตอร์เทอร์โบกาก 3 -6</v>
          </cell>
          <cell r="D164" t="str">
            <v>-</v>
          </cell>
          <cell r="F164">
            <v>1</v>
          </cell>
          <cell r="G164">
            <v>5.5</v>
          </cell>
          <cell r="H164">
            <v>375</v>
          </cell>
          <cell r="I164">
            <v>8.44</v>
          </cell>
          <cell r="J164">
            <v>8.76</v>
          </cell>
          <cell r="K164">
            <v>7.45</v>
          </cell>
          <cell r="L164">
            <v>0.8</v>
          </cell>
          <cell r="M164">
            <v>4.2699999999999996</v>
          </cell>
          <cell r="N164">
            <v>20</v>
          </cell>
          <cell r="O164">
            <v>134</v>
          </cell>
          <cell r="P164">
            <v>0.9</v>
          </cell>
          <cell r="Q164">
            <v>10299.24</v>
          </cell>
          <cell r="R164">
            <v>2412</v>
          </cell>
        </row>
        <row r="165">
          <cell r="B165" t="str">
            <v>086</v>
          </cell>
          <cell r="C165" t="str">
            <v>มอเตอร์เทอร์โบกาก 3 -7</v>
          </cell>
          <cell r="D165" t="str">
            <v>-</v>
          </cell>
          <cell r="F165">
            <v>1</v>
          </cell>
          <cell r="G165">
            <v>5.5</v>
          </cell>
          <cell r="H165">
            <v>375</v>
          </cell>
          <cell r="I165">
            <v>9.66</v>
          </cell>
          <cell r="J165">
            <v>8.8000000000000007</v>
          </cell>
          <cell r="K165">
            <v>7.61</v>
          </cell>
          <cell r="L165">
            <v>0.72</v>
          </cell>
          <cell r="M165">
            <v>4.0599999999999996</v>
          </cell>
          <cell r="N165">
            <v>20</v>
          </cell>
          <cell r="O165">
            <v>134</v>
          </cell>
          <cell r="P165">
            <v>0.9</v>
          </cell>
          <cell r="Q165">
            <v>9792.7199999999993</v>
          </cell>
          <cell r="R165">
            <v>2412</v>
          </cell>
        </row>
        <row r="166">
          <cell r="B166" t="str">
            <v>087</v>
          </cell>
          <cell r="C166" t="str">
            <v>มอเตอร์เทอร์โบกาก 3 -8</v>
          </cell>
          <cell r="D166" t="str">
            <v>-</v>
          </cell>
          <cell r="F166">
            <v>1</v>
          </cell>
          <cell r="G166">
            <v>5.5</v>
          </cell>
          <cell r="H166">
            <v>382</v>
          </cell>
          <cell r="I166">
            <v>4.79</v>
          </cell>
          <cell r="J166">
            <v>4.95</v>
          </cell>
          <cell r="K166">
            <v>5.0199999999999996</v>
          </cell>
          <cell r="L166">
            <v>0.88</v>
          </cell>
          <cell r="M166">
            <v>2.86</v>
          </cell>
          <cell r="N166">
            <v>20</v>
          </cell>
          <cell r="O166">
            <v>134</v>
          </cell>
          <cell r="P166">
            <v>0.9</v>
          </cell>
          <cell r="Q166">
            <v>6898.32</v>
          </cell>
          <cell r="R166">
            <v>2412</v>
          </cell>
        </row>
        <row r="167">
          <cell r="B167" t="str">
            <v>088</v>
          </cell>
          <cell r="C167" t="str">
            <v>มอเตอร์เทอร์โบกาก 3 -9</v>
          </cell>
          <cell r="D167" t="str">
            <v>-</v>
          </cell>
          <cell r="F167">
            <v>1</v>
          </cell>
          <cell r="G167">
            <v>5.5</v>
          </cell>
          <cell r="H167">
            <v>378</v>
          </cell>
          <cell r="I167">
            <v>7.6</v>
          </cell>
          <cell r="J167">
            <v>7.51</v>
          </cell>
          <cell r="K167">
            <v>6.53</v>
          </cell>
          <cell r="L167">
            <v>0.37</v>
          </cell>
          <cell r="M167">
            <v>1.75</v>
          </cell>
          <cell r="N167">
            <v>20</v>
          </cell>
          <cell r="O167">
            <v>134</v>
          </cell>
          <cell r="P167">
            <v>0.9</v>
          </cell>
          <cell r="Q167">
            <v>4221</v>
          </cell>
          <cell r="R167">
            <v>2412</v>
          </cell>
        </row>
        <row r="168">
          <cell r="B168" t="str">
            <v>089</v>
          </cell>
          <cell r="C168" t="str">
            <v>มอเตอร์เทอร์โบกาก 3 -10</v>
          </cell>
          <cell r="D168" t="str">
            <v>-</v>
          </cell>
          <cell r="F168">
            <v>1</v>
          </cell>
          <cell r="G168">
            <v>5.5</v>
          </cell>
          <cell r="H168">
            <v>375</v>
          </cell>
          <cell r="I168">
            <v>5.12</v>
          </cell>
          <cell r="J168">
            <v>5.21</v>
          </cell>
          <cell r="K168">
            <v>4.75</v>
          </cell>
          <cell r="L168">
            <v>0.53</v>
          </cell>
          <cell r="M168">
            <v>1.73</v>
          </cell>
          <cell r="N168">
            <v>20</v>
          </cell>
          <cell r="O168">
            <v>134</v>
          </cell>
          <cell r="P168">
            <v>0.9</v>
          </cell>
          <cell r="Q168">
            <v>4172.76</v>
          </cell>
          <cell r="R168">
            <v>2412</v>
          </cell>
        </row>
        <row r="169">
          <cell r="B169" t="str">
            <v>110</v>
          </cell>
          <cell r="C169" t="str">
            <v>มอเตอร์ปั๊มส่งโม่ 1</v>
          </cell>
          <cell r="F169">
            <v>1</v>
          </cell>
          <cell r="G169">
            <v>11</v>
          </cell>
          <cell r="H169">
            <v>374</v>
          </cell>
          <cell r="I169">
            <v>14.65</v>
          </cell>
          <cell r="J169">
            <v>15.31</v>
          </cell>
          <cell r="K169">
            <v>13.1</v>
          </cell>
          <cell r="L169">
            <v>0.76</v>
          </cell>
          <cell r="M169">
            <v>7.07</v>
          </cell>
          <cell r="N169">
            <v>20</v>
          </cell>
          <cell r="O169">
            <v>134</v>
          </cell>
          <cell r="P169">
            <v>0.4</v>
          </cell>
          <cell r="Q169">
            <v>7579.04</v>
          </cell>
          <cell r="R169">
            <v>1072</v>
          </cell>
        </row>
        <row r="170">
          <cell r="B170" t="str">
            <v>111</v>
          </cell>
          <cell r="C170" t="str">
            <v>มอเตอร์ปั๊มส่งโม่ 2</v>
          </cell>
          <cell r="F170">
            <v>1</v>
          </cell>
          <cell r="G170">
            <v>11</v>
          </cell>
          <cell r="H170">
            <v>374</v>
          </cell>
          <cell r="I170">
            <v>14.65</v>
          </cell>
          <cell r="J170">
            <v>15.31</v>
          </cell>
          <cell r="K170">
            <v>13.1</v>
          </cell>
          <cell r="L170">
            <v>0.76</v>
          </cell>
          <cell r="M170">
            <v>7.07</v>
          </cell>
          <cell r="N170">
            <v>20</v>
          </cell>
          <cell r="O170">
            <v>134</v>
          </cell>
          <cell r="P170">
            <v>0.4</v>
          </cell>
          <cell r="Q170">
            <v>7579.04</v>
          </cell>
          <cell r="R170">
            <v>1072</v>
          </cell>
        </row>
        <row r="172">
          <cell r="B172" t="str">
            <v>124</v>
          </cell>
          <cell r="C172" t="str">
            <v>มอเตอร์ลำเลียงกากเล็ก 1</v>
          </cell>
          <cell r="D172" t="str">
            <v>-</v>
          </cell>
          <cell r="F172">
            <v>1</v>
          </cell>
          <cell r="G172">
            <v>2.2000000000000002</v>
          </cell>
          <cell r="H172">
            <v>379</v>
          </cell>
          <cell r="I172">
            <v>3.3</v>
          </cell>
          <cell r="J172">
            <v>3</v>
          </cell>
          <cell r="K172">
            <v>3.01</v>
          </cell>
          <cell r="L172">
            <v>0.21</v>
          </cell>
          <cell r="M172">
            <v>0.43</v>
          </cell>
          <cell r="N172">
            <v>20</v>
          </cell>
          <cell r="O172">
            <v>134</v>
          </cell>
          <cell r="P172">
            <v>0.8</v>
          </cell>
          <cell r="Q172">
            <v>921.92</v>
          </cell>
          <cell r="R172">
            <v>2144</v>
          </cell>
        </row>
        <row r="173">
          <cell r="B173" t="str">
            <v>125</v>
          </cell>
          <cell r="C173" t="str">
            <v>มอเตอร์ลำเลียงกากเล็ก 2</v>
          </cell>
          <cell r="D173" t="str">
            <v>-</v>
          </cell>
          <cell r="F173">
            <v>1</v>
          </cell>
          <cell r="G173">
            <v>2.2000000000000002</v>
          </cell>
          <cell r="H173">
            <v>376</v>
          </cell>
          <cell r="I173">
            <v>4.8</v>
          </cell>
          <cell r="J173">
            <v>4.75</v>
          </cell>
          <cell r="K173">
            <v>4.96</v>
          </cell>
          <cell r="L173">
            <v>0.48</v>
          </cell>
          <cell r="M173">
            <v>1.51</v>
          </cell>
          <cell r="N173">
            <v>20</v>
          </cell>
          <cell r="O173">
            <v>134</v>
          </cell>
          <cell r="P173">
            <v>0.8</v>
          </cell>
          <cell r="Q173">
            <v>3237.44</v>
          </cell>
          <cell r="R173">
            <v>2144</v>
          </cell>
        </row>
        <row r="174">
          <cell r="B174" t="str">
            <v>126</v>
          </cell>
          <cell r="C174" t="str">
            <v>มอเตอร์ลำเลียงกากใหญ่ 1</v>
          </cell>
          <cell r="D174" t="str">
            <v>-</v>
          </cell>
          <cell r="F174">
            <v>1</v>
          </cell>
          <cell r="G174">
            <v>4</v>
          </cell>
          <cell r="H174">
            <v>381</v>
          </cell>
          <cell r="I174">
            <v>3.57</v>
          </cell>
          <cell r="J174">
            <v>3.31</v>
          </cell>
          <cell r="K174">
            <v>3.18</v>
          </cell>
          <cell r="L174">
            <v>0.27</v>
          </cell>
          <cell r="M174">
            <v>0.6</v>
          </cell>
          <cell r="N174">
            <v>20</v>
          </cell>
          <cell r="O174">
            <v>134</v>
          </cell>
          <cell r="P174">
            <v>0.8</v>
          </cell>
          <cell r="Q174">
            <v>1286.4000000000001</v>
          </cell>
          <cell r="R174">
            <v>2144</v>
          </cell>
        </row>
        <row r="175">
          <cell r="B175" t="str">
            <v>127</v>
          </cell>
          <cell r="C175" t="str">
            <v>มอเตอร์ลำเลียงกากใหญ่ 2</v>
          </cell>
          <cell r="D175" t="str">
            <v>-</v>
          </cell>
          <cell r="F175">
            <v>1</v>
          </cell>
          <cell r="G175">
            <v>4</v>
          </cell>
          <cell r="H175">
            <v>379</v>
          </cell>
          <cell r="I175">
            <v>3.21</v>
          </cell>
          <cell r="J175">
            <v>2.91</v>
          </cell>
          <cell r="K175">
            <v>2.81</v>
          </cell>
          <cell r="L175">
            <v>0.98</v>
          </cell>
          <cell r="M175">
            <v>1.91</v>
          </cell>
          <cell r="N175">
            <v>20</v>
          </cell>
          <cell r="O175">
            <v>134</v>
          </cell>
          <cell r="P175">
            <v>0.8</v>
          </cell>
          <cell r="Q175">
            <v>4095.04</v>
          </cell>
          <cell r="R175">
            <v>2144</v>
          </cell>
        </row>
        <row r="176">
          <cell r="B176" t="str">
            <v>128</v>
          </cell>
          <cell r="C176" t="str">
            <v>มอเตอร์สกรูกากเล็ก 1</v>
          </cell>
          <cell r="D176" t="str">
            <v>-</v>
          </cell>
          <cell r="F176">
            <v>1</v>
          </cell>
          <cell r="G176">
            <v>2.2000000000000002</v>
          </cell>
          <cell r="H176">
            <v>378</v>
          </cell>
          <cell r="I176">
            <v>1.86</v>
          </cell>
          <cell r="J176">
            <v>1.8</v>
          </cell>
          <cell r="K176">
            <v>1.67</v>
          </cell>
          <cell r="L176">
            <v>0.4</v>
          </cell>
          <cell r="M176">
            <v>0.47</v>
          </cell>
          <cell r="N176">
            <v>20</v>
          </cell>
          <cell r="O176">
            <v>134</v>
          </cell>
          <cell r="P176">
            <v>0.8</v>
          </cell>
          <cell r="Q176">
            <v>1007.68</v>
          </cell>
          <cell r="R176">
            <v>2144</v>
          </cell>
        </row>
        <row r="177">
          <cell r="B177" t="str">
            <v>129</v>
          </cell>
          <cell r="C177" t="str">
            <v>มอเตอร์สกรูกากเล็ก 2</v>
          </cell>
          <cell r="D177" t="str">
            <v>-</v>
          </cell>
          <cell r="F177">
            <v>1</v>
          </cell>
          <cell r="G177">
            <v>2.2000000000000002</v>
          </cell>
          <cell r="H177">
            <v>380</v>
          </cell>
          <cell r="I177">
            <v>4.99</v>
          </cell>
          <cell r="J177">
            <v>4.43</v>
          </cell>
          <cell r="K177">
            <v>4.3499999999999996</v>
          </cell>
          <cell r="L177">
            <v>0.2</v>
          </cell>
          <cell r="M177">
            <v>0.6</v>
          </cell>
          <cell r="N177">
            <v>20</v>
          </cell>
          <cell r="O177">
            <v>134</v>
          </cell>
          <cell r="P177">
            <v>0.8</v>
          </cell>
          <cell r="Q177">
            <v>1286.4000000000001</v>
          </cell>
          <cell r="R177">
            <v>2144</v>
          </cell>
        </row>
        <row r="178">
          <cell r="B178" t="str">
            <v>130</v>
          </cell>
          <cell r="C178" t="str">
            <v>มอเตอร์สกรูอัดกากใหญ่ 1</v>
          </cell>
          <cell r="D178" t="str">
            <v>-</v>
          </cell>
          <cell r="F178">
            <v>1</v>
          </cell>
          <cell r="G178">
            <v>2.2000000000000002</v>
          </cell>
          <cell r="H178">
            <v>374</v>
          </cell>
          <cell r="I178">
            <v>2.4</v>
          </cell>
          <cell r="J178">
            <v>2.4</v>
          </cell>
          <cell r="K178">
            <v>2.2999999999999998</v>
          </cell>
          <cell r="L178">
            <v>0.33</v>
          </cell>
          <cell r="M178">
            <v>0.51</v>
          </cell>
          <cell r="N178">
            <v>20</v>
          </cell>
          <cell r="O178">
            <v>134</v>
          </cell>
          <cell r="P178">
            <v>0.8</v>
          </cell>
          <cell r="Q178">
            <v>1093.44</v>
          </cell>
          <cell r="R178">
            <v>2144</v>
          </cell>
        </row>
        <row r="179">
          <cell r="B179" t="str">
            <v>131</v>
          </cell>
          <cell r="C179" t="str">
            <v>มอเตอร์สกรูอัดกากใหญ่ 2</v>
          </cell>
          <cell r="D179" t="str">
            <v>-</v>
          </cell>
          <cell r="F179">
            <v>1</v>
          </cell>
          <cell r="G179">
            <v>2.2000000000000002</v>
          </cell>
          <cell r="H179">
            <v>380</v>
          </cell>
          <cell r="I179">
            <v>2.5</v>
          </cell>
          <cell r="J179">
            <v>2.6</v>
          </cell>
          <cell r="K179">
            <v>2.5</v>
          </cell>
          <cell r="L179">
            <v>0.34</v>
          </cell>
          <cell r="M179">
            <v>0.56999999999999995</v>
          </cell>
          <cell r="N179">
            <v>20</v>
          </cell>
          <cell r="O179">
            <v>134</v>
          </cell>
          <cell r="P179">
            <v>0.8</v>
          </cell>
          <cell r="Q179">
            <v>1222.08</v>
          </cell>
          <cell r="R179">
            <v>2144</v>
          </cell>
        </row>
        <row r="180">
          <cell r="B180" t="str">
            <v>132</v>
          </cell>
          <cell r="C180" t="str">
            <v>มอเตอร์อัดกากเล็ก 1</v>
          </cell>
          <cell r="D180" t="str">
            <v>-</v>
          </cell>
          <cell r="F180">
            <v>1</v>
          </cell>
          <cell r="G180">
            <v>2.2000000000000002</v>
          </cell>
          <cell r="H180">
            <v>375</v>
          </cell>
          <cell r="I180">
            <v>4.87</v>
          </cell>
          <cell r="J180">
            <v>4.4000000000000004</v>
          </cell>
          <cell r="K180">
            <v>4.22</v>
          </cell>
          <cell r="L180">
            <v>0.14000000000000001</v>
          </cell>
          <cell r="M180">
            <v>0.41</v>
          </cell>
          <cell r="N180">
            <v>20</v>
          </cell>
          <cell r="O180">
            <v>134</v>
          </cell>
          <cell r="P180">
            <v>0.8</v>
          </cell>
          <cell r="Q180">
            <v>879.04</v>
          </cell>
          <cell r="R180">
            <v>2144</v>
          </cell>
        </row>
        <row r="181">
          <cell r="B181" t="str">
            <v>133</v>
          </cell>
          <cell r="C181" t="str">
            <v>มอเตอร์อัดกากเล็ก 2</v>
          </cell>
          <cell r="D181" t="str">
            <v>-</v>
          </cell>
          <cell r="F181">
            <v>1</v>
          </cell>
          <cell r="G181">
            <v>2.2000000000000002</v>
          </cell>
          <cell r="H181">
            <v>378</v>
          </cell>
          <cell r="I181">
            <v>3.41</v>
          </cell>
          <cell r="J181">
            <v>2.95</v>
          </cell>
          <cell r="K181">
            <v>2.96</v>
          </cell>
          <cell r="L181">
            <v>0.37</v>
          </cell>
          <cell r="M181">
            <v>0.75</v>
          </cell>
          <cell r="N181">
            <v>20</v>
          </cell>
          <cell r="O181">
            <v>134</v>
          </cell>
          <cell r="P181">
            <v>0.8</v>
          </cell>
          <cell r="Q181">
            <v>1608</v>
          </cell>
          <cell r="R181">
            <v>2144</v>
          </cell>
        </row>
        <row r="182">
          <cell r="B182" t="str">
            <v>134</v>
          </cell>
          <cell r="C182" t="str">
            <v>มอเตอร์อัดกากเล็ก 3</v>
          </cell>
          <cell r="D182" t="str">
            <v>-</v>
          </cell>
          <cell r="F182">
            <v>1</v>
          </cell>
          <cell r="G182">
            <v>2.2000000000000002</v>
          </cell>
          <cell r="H182">
            <v>380</v>
          </cell>
          <cell r="I182">
            <v>3.48</v>
          </cell>
          <cell r="J182">
            <v>3</v>
          </cell>
          <cell r="K182">
            <v>3.01</v>
          </cell>
          <cell r="L182">
            <v>0.28000000000000003</v>
          </cell>
          <cell r="M182">
            <v>0.57999999999999996</v>
          </cell>
          <cell r="N182">
            <v>20</v>
          </cell>
          <cell r="O182">
            <v>134</v>
          </cell>
          <cell r="P182">
            <v>0.8</v>
          </cell>
          <cell r="Q182">
            <v>1243.52</v>
          </cell>
          <cell r="R182">
            <v>2144</v>
          </cell>
        </row>
        <row r="183">
          <cell r="B183" t="str">
            <v>135</v>
          </cell>
          <cell r="C183" t="str">
            <v>มอเตอร์อัดกากเล็ก 4</v>
          </cell>
          <cell r="D183" t="str">
            <v>-</v>
          </cell>
          <cell r="F183">
            <v>1</v>
          </cell>
          <cell r="G183">
            <v>3.4</v>
          </cell>
          <cell r="H183">
            <v>382</v>
          </cell>
          <cell r="I183">
            <v>4.46</v>
          </cell>
          <cell r="J183">
            <v>4.1900000000000004</v>
          </cell>
          <cell r="K183">
            <v>4.1900000000000004</v>
          </cell>
          <cell r="L183">
            <v>0.36</v>
          </cell>
          <cell r="M183">
            <v>1.02</v>
          </cell>
          <cell r="N183">
            <v>20</v>
          </cell>
          <cell r="O183">
            <v>134</v>
          </cell>
          <cell r="P183">
            <v>0.8</v>
          </cell>
          <cell r="Q183">
            <v>2186.88</v>
          </cell>
          <cell r="R183">
            <v>2144</v>
          </cell>
        </row>
        <row r="184">
          <cell r="B184" t="str">
            <v>136</v>
          </cell>
          <cell r="C184" t="str">
            <v>มอเตอร์อัดกากเล็ก 5</v>
          </cell>
          <cell r="D184" t="str">
            <v>-</v>
          </cell>
          <cell r="F184">
            <v>1</v>
          </cell>
          <cell r="G184">
            <v>2.2000000000000002</v>
          </cell>
          <cell r="H184">
            <v>378</v>
          </cell>
          <cell r="I184">
            <v>3.04</v>
          </cell>
          <cell r="J184">
            <v>2.65</v>
          </cell>
          <cell r="K184">
            <v>2.48</v>
          </cell>
          <cell r="L184">
            <v>0.55000000000000004</v>
          </cell>
          <cell r="M184">
            <v>0.98</v>
          </cell>
          <cell r="N184">
            <v>20</v>
          </cell>
          <cell r="O184">
            <v>134</v>
          </cell>
          <cell r="P184">
            <v>0.8</v>
          </cell>
          <cell r="Q184">
            <v>2101.12</v>
          </cell>
          <cell r="R184">
            <v>2144</v>
          </cell>
        </row>
        <row r="185">
          <cell r="B185" t="str">
            <v>137</v>
          </cell>
          <cell r="C185" t="str">
            <v>มอเตอร์อัดกากเล็ก 6</v>
          </cell>
          <cell r="D185" t="str">
            <v>-</v>
          </cell>
          <cell r="F185">
            <v>1</v>
          </cell>
          <cell r="G185">
            <v>4</v>
          </cell>
          <cell r="H185">
            <v>381</v>
          </cell>
          <cell r="I185">
            <v>3.18</v>
          </cell>
          <cell r="J185">
            <v>2.85</v>
          </cell>
          <cell r="K185">
            <v>2.77</v>
          </cell>
          <cell r="L185">
            <v>0.17</v>
          </cell>
          <cell r="M185">
            <v>0.33</v>
          </cell>
          <cell r="N185">
            <v>20</v>
          </cell>
          <cell r="O185">
            <v>134</v>
          </cell>
          <cell r="P185">
            <v>0.8</v>
          </cell>
          <cell r="Q185">
            <v>707.52</v>
          </cell>
          <cell r="R185">
            <v>2144</v>
          </cell>
        </row>
        <row r="186">
          <cell r="B186" t="str">
            <v>138</v>
          </cell>
          <cell r="C186" t="str">
            <v>มอเตอร์อัดกากเล็ก 7</v>
          </cell>
          <cell r="D186" t="str">
            <v>-</v>
          </cell>
          <cell r="F186">
            <v>1</v>
          </cell>
          <cell r="G186">
            <v>2.2000000000000002</v>
          </cell>
          <cell r="H186">
            <v>376</v>
          </cell>
          <cell r="I186">
            <v>2.79</v>
          </cell>
          <cell r="J186">
            <v>2.57</v>
          </cell>
          <cell r="K186">
            <v>2.48</v>
          </cell>
          <cell r="L186">
            <v>0.21</v>
          </cell>
          <cell r="M186">
            <v>0.36</v>
          </cell>
          <cell r="N186">
            <v>20</v>
          </cell>
          <cell r="O186">
            <v>134</v>
          </cell>
          <cell r="P186">
            <v>0.8</v>
          </cell>
          <cell r="Q186">
            <v>771.84</v>
          </cell>
          <cell r="R186">
            <v>2144</v>
          </cell>
        </row>
        <row r="187">
          <cell r="B187" t="str">
            <v>139</v>
          </cell>
          <cell r="C187" t="str">
            <v>มอเตอร์อัดกากเล็ก 8</v>
          </cell>
          <cell r="D187" t="str">
            <v>-</v>
          </cell>
          <cell r="F187">
            <v>1</v>
          </cell>
          <cell r="G187">
            <v>2.2000000000000002</v>
          </cell>
          <cell r="H187">
            <v>375</v>
          </cell>
          <cell r="I187">
            <v>3</v>
          </cell>
          <cell r="J187">
            <v>2.81</v>
          </cell>
          <cell r="K187">
            <v>2.66</v>
          </cell>
          <cell r="L187">
            <v>0.17</v>
          </cell>
          <cell r="M187">
            <v>0.31</v>
          </cell>
          <cell r="N187">
            <v>20</v>
          </cell>
          <cell r="O187">
            <v>134</v>
          </cell>
          <cell r="P187">
            <v>0.8</v>
          </cell>
          <cell r="Q187">
            <v>664.64</v>
          </cell>
          <cell r="R187">
            <v>2144</v>
          </cell>
        </row>
        <row r="188">
          <cell r="B188" t="str">
            <v>140</v>
          </cell>
          <cell r="C188" t="str">
            <v>มอเตอร์อัดกากเล็ก 9</v>
          </cell>
          <cell r="D188" t="str">
            <v>-</v>
          </cell>
          <cell r="F188">
            <v>1</v>
          </cell>
          <cell r="G188">
            <v>2.2000000000000002</v>
          </cell>
          <cell r="H188">
            <v>381</v>
          </cell>
          <cell r="I188">
            <v>3.3</v>
          </cell>
          <cell r="J188">
            <v>2.95</v>
          </cell>
          <cell r="K188">
            <v>2.88</v>
          </cell>
          <cell r="L188">
            <v>0.2</v>
          </cell>
          <cell r="M188">
            <v>0.4</v>
          </cell>
          <cell r="N188">
            <v>20</v>
          </cell>
          <cell r="O188">
            <v>134</v>
          </cell>
          <cell r="P188">
            <v>0.8</v>
          </cell>
          <cell r="Q188">
            <v>857.6</v>
          </cell>
          <cell r="R188">
            <v>2144</v>
          </cell>
        </row>
        <row r="189">
          <cell r="B189" t="str">
            <v>141</v>
          </cell>
          <cell r="C189" t="str">
            <v>มอเตอร์อัดกากเล็ก 10</v>
          </cell>
          <cell r="D189" t="str">
            <v>-</v>
          </cell>
          <cell r="F189">
            <v>1</v>
          </cell>
          <cell r="G189">
            <v>2.2000000000000002</v>
          </cell>
          <cell r="H189">
            <v>382</v>
          </cell>
          <cell r="I189">
            <v>3.56</v>
          </cell>
          <cell r="J189">
            <v>3.15</v>
          </cell>
          <cell r="K189">
            <v>2.89</v>
          </cell>
          <cell r="L189">
            <v>0.21</v>
          </cell>
          <cell r="M189">
            <v>0.44</v>
          </cell>
          <cell r="N189">
            <v>20</v>
          </cell>
          <cell r="O189">
            <v>134</v>
          </cell>
          <cell r="P189">
            <v>0.8</v>
          </cell>
          <cell r="Q189">
            <v>943.36</v>
          </cell>
          <cell r="R189">
            <v>2144</v>
          </cell>
        </row>
        <row r="190">
          <cell r="B190" t="str">
            <v>142</v>
          </cell>
          <cell r="C190" t="str">
            <v>มอเตอร์อัดกากใหญ่ 1</v>
          </cell>
          <cell r="D190" t="str">
            <v>-</v>
          </cell>
          <cell r="F190">
            <v>1</v>
          </cell>
          <cell r="G190">
            <v>2.2000000000000002</v>
          </cell>
          <cell r="H190">
            <v>378</v>
          </cell>
          <cell r="I190">
            <v>3.2</v>
          </cell>
          <cell r="J190">
            <v>2.9</v>
          </cell>
          <cell r="K190">
            <v>2.8</v>
          </cell>
          <cell r="L190">
            <v>0.42</v>
          </cell>
          <cell r="M190">
            <v>0.82</v>
          </cell>
          <cell r="N190">
            <v>20</v>
          </cell>
          <cell r="O190">
            <v>134</v>
          </cell>
          <cell r="P190">
            <v>0.8</v>
          </cell>
          <cell r="Q190">
            <v>1758.08</v>
          </cell>
          <cell r="R190">
            <v>2144</v>
          </cell>
        </row>
        <row r="191">
          <cell r="B191" t="str">
            <v>143</v>
          </cell>
          <cell r="C191" t="str">
            <v>มอเตอร์อัดกากใหญ่ 2</v>
          </cell>
          <cell r="D191" t="str">
            <v>-</v>
          </cell>
          <cell r="F191">
            <v>1</v>
          </cell>
          <cell r="G191">
            <v>2.2000000000000002</v>
          </cell>
          <cell r="H191">
            <v>378</v>
          </cell>
          <cell r="I191">
            <v>2.8</v>
          </cell>
          <cell r="J191">
            <v>3.1</v>
          </cell>
          <cell r="K191">
            <v>2.8</v>
          </cell>
          <cell r="L191">
            <v>0.36</v>
          </cell>
          <cell r="M191">
            <v>0.68</v>
          </cell>
          <cell r="N191">
            <v>20</v>
          </cell>
          <cell r="O191">
            <v>134</v>
          </cell>
          <cell r="P191">
            <v>0.8</v>
          </cell>
          <cell r="Q191">
            <v>1457.92</v>
          </cell>
          <cell r="R191">
            <v>2144</v>
          </cell>
        </row>
        <row r="192">
          <cell r="B192" t="str">
            <v>144</v>
          </cell>
          <cell r="C192" t="str">
            <v>มอเตอร์อัดกากใหญ่ 3</v>
          </cell>
          <cell r="D192" t="str">
            <v>-</v>
          </cell>
          <cell r="F192">
            <v>1</v>
          </cell>
          <cell r="G192">
            <v>2.2000000000000002</v>
          </cell>
          <cell r="H192">
            <v>376</v>
          </cell>
          <cell r="I192">
            <v>3.2</v>
          </cell>
          <cell r="J192">
            <v>3</v>
          </cell>
          <cell r="K192">
            <v>3.4</v>
          </cell>
          <cell r="L192">
            <v>0.56999999999999995</v>
          </cell>
          <cell r="M192">
            <v>1.19</v>
          </cell>
          <cell r="N192">
            <v>20</v>
          </cell>
          <cell r="O192">
            <v>134</v>
          </cell>
          <cell r="P192">
            <v>0.8</v>
          </cell>
          <cell r="Q192">
            <v>2551.36</v>
          </cell>
          <cell r="R192">
            <v>2144</v>
          </cell>
        </row>
        <row r="193">
          <cell r="B193" t="str">
            <v>145</v>
          </cell>
          <cell r="C193" t="str">
            <v>มอเตอร์อัดกากใหญ่ 4</v>
          </cell>
          <cell r="D193" t="str">
            <v>-</v>
          </cell>
          <cell r="F193">
            <v>1</v>
          </cell>
          <cell r="G193">
            <v>2.2000000000000002</v>
          </cell>
          <cell r="H193">
            <v>377</v>
          </cell>
          <cell r="I193">
            <v>3.9</v>
          </cell>
          <cell r="J193">
            <v>3.8</v>
          </cell>
          <cell r="K193">
            <v>3.9</v>
          </cell>
          <cell r="L193">
            <v>0.62</v>
          </cell>
          <cell r="M193">
            <v>1.57</v>
          </cell>
          <cell r="N193">
            <v>20</v>
          </cell>
          <cell r="O193">
            <v>134</v>
          </cell>
          <cell r="P193">
            <v>0.8</v>
          </cell>
          <cell r="Q193">
            <v>3366.08</v>
          </cell>
          <cell r="R193">
            <v>2144</v>
          </cell>
        </row>
        <row r="194">
          <cell r="B194" t="str">
            <v>146</v>
          </cell>
          <cell r="C194" t="str">
            <v>มอเตอร์อัดกากใหญ่ 5</v>
          </cell>
          <cell r="D194" t="str">
            <v>-</v>
          </cell>
          <cell r="F194">
            <v>1</v>
          </cell>
          <cell r="G194">
            <v>2.2000000000000002</v>
          </cell>
          <cell r="H194">
            <v>381</v>
          </cell>
          <cell r="I194">
            <v>3.5</v>
          </cell>
          <cell r="J194">
            <v>3.5</v>
          </cell>
          <cell r="K194">
            <v>3.4</v>
          </cell>
          <cell r="L194">
            <v>0.45</v>
          </cell>
          <cell r="M194">
            <v>1.03</v>
          </cell>
          <cell r="N194">
            <v>20</v>
          </cell>
          <cell r="O194">
            <v>134</v>
          </cell>
          <cell r="P194">
            <v>0.8</v>
          </cell>
          <cell r="Q194">
            <v>2208.3200000000002</v>
          </cell>
          <cell r="R194">
            <v>2144</v>
          </cell>
        </row>
        <row r="195">
          <cell r="B195" t="str">
            <v>147</v>
          </cell>
          <cell r="C195" t="str">
            <v>มอเตอร์อัดกากใหญ่ 6</v>
          </cell>
          <cell r="D195" t="str">
            <v>-</v>
          </cell>
          <cell r="F195">
            <v>1</v>
          </cell>
          <cell r="G195">
            <v>2.2000000000000002</v>
          </cell>
          <cell r="H195">
            <v>382</v>
          </cell>
          <cell r="I195">
            <v>3.86</v>
          </cell>
          <cell r="J195">
            <v>3.95</v>
          </cell>
          <cell r="K195">
            <v>4</v>
          </cell>
          <cell r="L195">
            <v>0.51</v>
          </cell>
          <cell r="M195">
            <v>1.33</v>
          </cell>
          <cell r="N195">
            <v>20</v>
          </cell>
          <cell r="O195">
            <v>134</v>
          </cell>
          <cell r="P195">
            <v>0.8</v>
          </cell>
          <cell r="Q195">
            <v>2851.52</v>
          </cell>
          <cell r="R195">
            <v>2144</v>
          </cell>
        </row>
        <row r="196">
          <cell r="B196" t="str">
            <v>148</v>
          </cell>
          <cell r="C196" t="str">
            <v>มอเตอร์อัดกากใหญ่ 7</v>
          </cell>
          <cell r="D196" t="str">
            <v>-</v>
          </cell>
          <cell r="F196">
            <v>1</v>
          </cell>
          <cell r="G196">
            <v>2.2000000000000002</v>
          </cell>
          <cell r="H196">
            <v>377</v>
          </cell>
          <cell r="I196">
            <v>2.4</v>
          </cell>
          <cell r="J196">
            <v>2.6</v>
          </cell>
          <cell r="K196">
            <v>2.5</v>
          </cell>
          <cell r="L196">
            <v>0.28000000000000003</v>
          </cell>
          <cell r="M196">
            <v>0.46</v>
          </cell>
          <cell r="N196">
            <v>20</v>
          </cell>
          <cell r="O196">
            <v>134</v>
          </cell>
          <cell r="P196">
            <v>0.8</v>
          </cell>
          <cell r="Q196">
            <v>986.24</v>
          </cell>
          <cell r="R196">
            <v>2144</v>
          </cell>
        </row>
        <row r="197">
          <cell r="B197" t="str">
            <v>149</v>
          </cell>
          <cell r="C197" t="str">
            <v>มอเตอร์อัดกากใหญ่ 8</v>
          </cell>
          <cell r="D197" t="str">
            <v>-</v>
          </cell>
          <cell r="F197">
            <v>1</v>
          </cell>
          <cell r="G197">
            <v>2.2000000000000002</v>
          </cell>
          <cell r="H197">
            <v>381</v>
          </cell>
          <cell r="I197">
            <v>3.5</v>
          </cell>
          <cell r="J197">
            <v>3.71</v>
          </cell>
          <cell r="K197">
            <v>3.65</v>
          </cell>
          <cell r="L197">
            <v>0.24</v>
          </cell>
          <cell r="M197">
            <v>0.56999999999999995</v>
          </cell>
          <cell r="N197">
            <v>20</v>
          </cell>
          <cell r="O197">
            <v>134</v>
          </cell>
          <cell r="P197">
            <v>0.8</v>
          </cell>
          <cell r="Q197">
            <v>1222.08</v>
          </cell>
          <cell r="R197">
            <v>2144</v>
          </cell>
        </row>
        <row r="199">
          <cell r="B199" t="str">
            <v>001</v>
          </cell>
          <cell r="C199" t="str">
            <v>มอเตอร์ปั๊มเขื่อน 1</v>
          </cell>
          <cell r="D199" t="str">
            <v>LF</v>
          </cell>
          <cell r="F199">
            <v>1</v>
          </cell>
          <cell r="G199">
            <v>45</v>
          </cell>
          <cell r="H199">
            <v>382</v>
          </cell>
          <cell r="I199">
            <v>47.49</v>
          </cell>
          <cell r="J199">
            <v>44.85</v>
          </cell>
          <cell r="K199">
            <v>40.9</v>
          </cell>
          <cell r="L199">
            <v>0.77</v>
          </cell>
          <cell r="M199">
            <v>22.63</v>
          </cell>
          <cell r="N199">
            <v>24</v>
          </cell>
          <cell r="O199">
            <v>134</v>
          </cell>
          <cell r="P199">
            <v>0.9</v>
          </cell>
          <cell r="Q199">
            <v>65500.27</v>
          </cell>
          <cell r="R199">
            <v>2894</v>
          </cell>
        </row>
        <row r="200">
          <cell r="B200" t="str">
            <v>003</v>
          </cell>
          <cell r="C200" t="str">
            <v>มอเตอร์น้ำดิบ 1</v>
          </cell>
          <cell r="D200" t="str">
            <v>PF</v>
          </cell>
          <cell r="F200">
            <v>1</v>
          </cell>
          <cell r="G200">
            <v>22</v>
          </cell>
          <cell r="H200">
            <v>380</v>
          </cell>
          <cell r="I200">
            <v>21.2</v>
          </cell>
          <cell r="J200">
            <v>23.25</v>
          </cell>
          <cell r="K200">
            <v>19.100000000000001</v>
          </cell>
          <cell r="L200">
            <v>0.75</v>
          </cell>
          <cell r="M200">
            <v>10.46</v>
          </cell>
          <cell r="N200">
            <v>20</v>
          </cell>
          <cell r="O200">
            <v>134</v>
          </cell>
          <cell r="P200">
            <v>0.8</v>
          </cell>
          <cell r="Q200">
            <v>22426.240000000002</v>
          </cell>
          <cell r="R200">
            <v>2144</v>
          </cell>
        </row>
        <row r="201">
          <cell r="B201" t="str">
            <v>004</v>
          </cell>
          <cell r="C201" t="str">
            <v>มอเตอร์น้ำดิบ 2</v>
          </cell>
          <cell r="D201" t="str">
            <v>PF</v>
          </cell>
          <cell r="F201">
            <v>1</v>
          </cell>
          <cell r="G201">
            <v>22</v>
          </cell>
          <cell r="H201">
            <v>375</v>
          </cell>
          <cell r="I201">
            <v>25.6</v>
          </cell>
          <cell r="J201">
            <v>24.5</v>
          </cell>
          <cell r="K201">
            <v>20.9</v>
          </cell>
          <cell r="L201">
            <v>0.62</v>
          </cell>
          <cell r="M201">
            <v>9.5299999999999994</v>
          </cell>
          <cell r="N201">
            <v>20</v>
          </cell>
          <cell r="O201">
            <v>134</v>
          </cell>
          <cell r="P201">
            <v>0.8</v>
          </cell>
          <cell r="Q201">
            <v>20432.32</v>
          </cell>
          <cell r="R201">
            <v>2144</v>
          </cell>
        </row>
        <row r="202">
          <cell r="B202" t="str">
            <v>005</v>
          </cell>
          <cell r="C202" t="str">
            <v>มอเตอร์น้ำดิบ 3</v>
          </cell>
          <cell r="D202" t="str">
            <v>-</v>
          </cell>
          <cell r="F202">
            <v>1</v>
          </cell>
          <cell r="G202">
            <v>5.5</v>
          </cell>
          <cell r="H202">
            <v>381</v>
          </cell>
          <cell r="I202">
            <v>4.5</v>
          </cell>
          <cell r="J202">
            <v>6.8</v>
          </cell>
          <cell r="K202">
            <v>7.2</v>
          </cell>
          <cell r="L202">
            <v>0.36</v>
          </cell>
          <cell r="M202">
            <v>1.47</v>
          </cell>
          <cell r="N202">
            <v>20</v>
          </cell>
          <cell r="O202">
            <v>134</v>
          </cell>
          <cell r="P202">
            <v>0.8</v>
          </cell>
          <cell r="Q202">
            <v>3151.68</v>
          </cell>
          <cell r="R202">
            <v>2144</v>
          </cell>
        </row>
        <row r="203">
          <cell r="B203" t="str">
            <v>006</v>
          </cell>
          <cell r="C203" t="str">
            <v>มอเตอร์ส่งกรอง 1</v>
          </cell>
          <cell r="D203" t="str">
            <v>PF</v>
          </cell>
          <cell r="F203">
            <v>1</v>
          </cell>
          <cell r="G203">
            <v>22</v>
          </cell>
          <cell r="H203">
            <v>379</v>
          </cell>
          <cell r="I203">
            <v>26.3</v>
          </cell>
          <cell r="J203">
            <v>21.2</v>
          </cell>
          <cell r="K203">
            <v>28.1</v>
          </cell>
          <cell r="L203">
            <v>0.68</v>
          </cell>
          <cell r="M203">
            <v>11.25</v>
          </cell>
          <cell r="N203">
            <v>20</v>
          </cell>
          <cell r="O203">
            <v>134</v>
          </cell>
          <cell r="P203">
            <v>0.8</v>
          </cell>
          <cell r="Q203">
            <v>24120</v>
          </cell>
          <cell r="R203">
            <v>2144</v>
          </cell>
        </row>
        <row r="204">
          <cell r="B204" t="str">
            <v>007</v>
          </cell>
          <cell r="C204" t="str">
            <v>มอเตอร์ส่งกรอง 2</v>
          </cell>
          <cell r="D204" t="str">
            <v>LF</v>
          </cell>
          <cell r="F204">
            <v>1</v>
          </cell>
          <cell r="G204">
            <v>11</v>
          </cell>
          <cell r="H204">
            <v>378</v>
          </cell>
          <cell r="I204">
            <v>10.3</v>
          </cell>
          <cell r="J204">
            <v>9.8000000000000007</v>
          </cell>
          <cell r="K204">
            <v>11.5</v>
          </cell>
          <cell r="L204">
            <v>0.62</v>
          </cell>
          <cell r="M204">
            <v>4.28</v>
          </cell>
          <cell r="N204">
            <v>20</v>
          </cell>
          <cell r="O204">
            <v>134</v>
          </cell>
          <cell r="P204">
            <v>0.8</v>
          </cell>
          <cell r="Q204">
            <v>9176.32</v>
          </cell>
          <cell r="R204">
            <v>2144</v>
          </cell>
        </row>
        <row r="205">
          <cell r="B205" t="str">
            <v>009</v>
          </cell>
          <cell r="C205" t="str">
            <v>มอเตอร์ขึ้นแท้งก์ 1</v>
          </cell>
          <cell r="D205" t="str">
            <v>LF</v>
          </cell>
          <cell r="F205">
            <v>1</v>
          </cell>
          <cell r="G205">
            <v>11</v>
          </cell>
          <cell r="H205">
            <v>379</v>
          </cell>
          <cell r="I205">
            <v>12.2</v>
          </cell>
          <cell r="J205">
            <v>13.4</v>
          </cell>
          <cell r="K205">
            <v>9.8000000000000007</v>
          </cell>
          <cell r="L205">
            <v>0.57999999999999996</v>
          </cell>
          <cell r="M205">
            <v>4.49</v>
          </cell>
          <cell r="N205">
            <v>20</v>
          </cell>
          <cell r="O205">
            <v>134</v>
          </cell>
          <cell r="P205">
            <v>0.8</v>
          </cell>
          <cell r="Q205">
            <v>9626.56</v>
          </cell>
          <cell r="R205">
            <v>2144</v>
          </cell>
        </row>
        <row r="206">
          <cell r="B206" t="str">
            <v>010</v>
          </cell>
          <cell r="C206" t="str">
            <v>มอเตอร์ขึ้นแท้งก์ 2</v>
          </cell>
          <cell r="D206" t="str">
            <v>LF</v>
          </cell>
          <cell r="F206">
            <v>1</v>
          </cell>
          <cell r="G206">
            <v>11</v>
          </cell>
          <cell r="H206">
            <v>378</v>
          </cell>
          <cell r="I206">
            <v>14.2</v>
          </cell>
          <cell r="J206">
            <v>13.5</v>
          </cell>
          <cell r="K206">
            <v>10.1</v>
          </cell>
          <cell r="L206">
            <v>0.65</v>
          </cell>
          <cell r="M206">
            <v>5.36</v>
          </cell>
          <cell r="N206">
            <v>20</v>
          </cell>
          <cell r="O206">
            <v>134</v>
          </cell>
          <cell r="P206">
            <v>0.8</v>
          </cell>
          <cell r="Q206">
            <v>11491.84</v>
          </cell>
          <cell r="R206">
            <v>2144</v>
          </cell>
        </row>
        <row r="207">
          <cell r="B207" t="str">
            <v>011</v>
          </cell>
          <cell r="C207" t="str">
            <v>มอเตอร์ถังกวน 1</v>
          </cell>
          <cell r="D207" t="str">
            <v>-</v>
          </cell>
          <cell r="F207">
            <v>1</v>
          </cell>
          <cell r="G207">
            <v>0.75</v>
          </cell>
          <cell r="H207" t="str">
            <v>ไม่ค่อยได้ใช้งาน</v>
          </cell>
        </row>
        <row r="208">
          <cell r="B208" t="str">
            <v>012</v>
          </cell>
          <cell r="C208" t="str">
            <v>มอเตอร์ถังกวน 2</v>
          </cell>
          <cell r="D208" t="str">
            <v>-</v>
          </cell>
          <cell r="F208">
            <v>1</v>
          </cell>
          <cell r="G208">
            <v>1.1000000000000001</v>
          </cell>
          <cell r="H208" t="str">
            <v>ไม่ค่อยได้ใช้งาน</v>
          </cell>
        </row>
        <row r="209">
          <cell r="B209" t="str">
            <v>208</v>
          </cell>
          <cell r="C209" t="str">
            <v>มอเตอร์ปั๊มน้ำกำมะถัน</v>
          </cell>
          <cell r="D209" t="str">
            <v>-</v>
          </cell>
          <cell r="F209">
            <v>1</v>
          </cell>
          <cell r="G209">
            <v>2.2000000000000002</v>
          </cell>
          <cell r="H209">
            <v>384</v>
          </cell>
          <cell r="I209">
            <v>3.2</v>
          </cell>
          <cell r="J209">
            <v>3.14</v>
          </cell>
          <cell r="K209">
            <v>2.9</v>
          </cell>
          <cell r="L209">
            <v>0.32</v>
          </cell>
          <cell r="M209">
            <v>0.66</v>
          </cell>
          <cell r="N209">
            <v>20</v>
          </cell>
          <cell r="O209">
            <v>134</v>
          </cell>
          <cell r="P209">
            <v>0.6</v>
          </cell>
          <cell r="Q209">
            <v>1061.28</v>
          </cell>
          <cell r="R209">
            <v>1608</v>
          </cell>
        </row>
        <row r="210">
          <cell r="B210" t="str">
            <v>209</v>
          </cell>
          <cell r="C210" t="str">
            <v>มอเตอร์พัดลมกำมะถัน</v>
          </cell>
          <cell r="D210" t="str">
            <v>-</v>
          </cell>
          <cell r="F210">
            <v>1</v>
          </cell>
          <cell r="G210">
            <v>2.2000000000000002</v>
          </cell>
          <cell r="H210">
            <v>383</v>
          </cell>
          <cell r="I210">
            <v>3.5</v>
          </cell>
          <cell r="J210">
            <v>3.1</v>
          </cell>
          <cell r="K210">
            <v>4.5999999999999996</v>
          </cell>
          <cell r="L210">
            <v>0.31</v>
          </cell>
          <cell r="M210">
            <v>0.77</v>
          </cell>
          <cell r="N210">
            <v>20</v>
          </cell>
          <cell r="O210">
            <v>134</v>
          </cell>
          <cell r="P210">
            <v>0.6</v>
          </cell>
          <cell r="Q210">
            <v>1238.1600000000001</v>
          </cell>
          <cell r="R210">
            <v>1608</v>
          </cell>
        </row>
        <row r="211">
          <cell r="B211" t="str">
            <v>210</v>
          </cell>
          <cell r="C211" t="str">
            <v>มอเตอร์ปั๊มน้ำเสียใหญ่</v>
          </cell>
          <cell r="F211">
            <v>1</v>
          </cell>
          <cell r="G211">
            <v>45</v>
          </cell>
          <cell r="H211" t="str">
            <v>ไม่ค่อยได้ใช้งาน</v>
          </cell>
        </row>
        <row r="212">
          <cell r="B212" t="str">
            <v>211</v>
          </cell>
          <cell r="C212" t="str">
            <v>มอเตอร์ปั๊มน้ำเสียเล็ก</v>
          </cell>
          <cell r="D212" t="str">
            <v>-</v>
          </cell>
          <cell r="F212">
            <v>1</v>
          </cell>
          <cell r="G212">
            <v>5.5</v>
          </cell>
          <cell r="H212">
            <v>383</v>
          </cell>
          <cell r="I212">
            <v>8.6</v>
          </cell>
          <cell r="J212">
            <v>9.1999999999999993</v>
          </cell>
          <cell r="K212">
            <v>7.4</v>
          </cell>
          <cell r="L212">
            <v>0.72</v>
          </cell>
          <cell r="M212">
            <v>4.01</v>
          </cell>
          <cell r="N212">
            <v>20</v>
          </cell>
          <cell r="O212">
            <v>134</v>
          </cell>
          <cell r="P212">
            <v>0.4</v>
          </cell>
          <cell r="Q212">
            <v>4298.72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Group"/>
      <sheetName val="MENU"/>
      <sheetName val="DATA"/>
      <sheetName val="datasum"/>
      <sheetName val="Installation"/>
      <sheetName val="DataTransfer"/>
      <sheetName val="ElectMeasure"/>
      <sheetName val="Performance"/>
      <sheetName val="Maintenance"/>
      <sheetName val="HighEER"/>
      <sheetName val="ET"/>
      <sheetName val="Changed"/>
      <sheetName val="ATA"/>
      <sheetName val="CashFlow "/>
      <sheetName val="ปรับอุณหภูมิ"/>
      <sheetName val="Summary"/>
      <sheetName val="MakeMacro"/>
      <sheetName val="AirCondMACRO"/>
      <sheetName val="SelectMACRO"/>
      <sheetName val="PrintDialog"/>
      <sheetName val="PrintModule"/>
      <sheetName val="Fuel"/>
      <sheetName val="CondRecover"/>
      <sheetName val="หุ้มฉนวนวาล์ว"/>
      <sheetName val="ThermalDATA"/>
      <sheetName val="#REF"/>
      <sheetName val="MOD-AC"/>
      <sheetName val="RoofInsulation"/>
      <sheetName val="LightDATAtran"/>
      <sheetName val="insuKiln"/>
      <sheetName val="Reheat"/>
      <sheetName val="เตาอบ"/>
      <sheetName val="Boiler_Eq"/>
      <sheetName val="Control-Air"/>
      <sheetName val="Film"/>
      <sheetName val="Roofinsulate"/>
      <sheetName val="CashFlow"/>
      <sheetName val="EconConstant"/>
      <sheetName val="Ind-ac"/>
    </sheetNames>
    <sheetDataSet>
      <sheetData sheetId="0" refreshError="1"/>
      <sheetData sheetId="1" refreshError="1"/>
      <sheetData sheetId="2" refreshError="1"/>
      <sheetData sheetId="3" refreshError="1">
        <row r="3">
          <cell r="C3">
            <v>2.2000000000000002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htData"/>
      <sheetName val="LightSummary"/>
      <sheetName val="Lighting"/>
      <sheetName val="LightingSaveมาตรฐาน"/>
      <sheetName val="เพื่อประหยัด "/>
      <sheetName val="Summary"/>
      <sheetName val="LightData2"/>
      <sheetName val="หลอด"/>
      <sheetName val="รูปโคม"/>
      <sheetName val="มาตรฐาน-txt"/>
      <sheetName val="เพื่อชีวิ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ไฟ"/>
      <sheetName val="cashไฟ "/>
      <sheetName val="3"/>
    </sheetNames>
    <sheetDataSet>
      <sheetData sheetId="0">
        <row r="8">
          <cell r="G8">
            <v>1</v>
          </cell>
        </row>
        <row r="9">
          <cell r="G9">
            <v>1.85</v>
          </cell>
        </row>
        <row r="12">
          <cell r="G12">
            <v>1</v>
          </cell>
        </row>
        <row r="13">
          <cell r="G13">
            <v>4.5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ปก"/>
      <sheetName val="บทสรุปผู้บริหาร"/>
      <sheetName val="ตารางสรุปผู้บริหาร"/>
      <sheetName val="สารบัญ"/>
      <sheetName val="1ข้อมูลโรงงาน"/>
      <sheetName val="1.2 แผนที่ตั้ง"/>
      <sheetName val="1.3 แผนผังโรงงาน"/>
      <sheetName val="1.4 ข้อมูลการผลิต"/>
      <sheetName val="1.5 ผังการผลิต"/>
      <sheetName val="1.5.2 การใช้พลังงาน"/>
      <sheetName val="1.5.2.2 SEC"/>
      <sheetName val="กราฟ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3 ดำเนินมาตรการ"/>
      <sheetName val="ตารางสรุปมาตการ"/>
      <sheetName val="ภาคผนวก"/>
      <sheetName val="มาตรการที่1"/>
      <sheetName val="มาตรการที่ 2"/>
      <sheetName val="มาตรการที่ 3"/>
      <sheetName val="มาตรการที่ 4"/>
      <sheetName val="มาตรการที่ 5"/>
    </sheetNames>
    <sheetDataSet>
      <sheetData sheetId="0" refreshError="1"/>
      <sheetData sheetId="1">
        <row r="1">
          <cell r="A1" t="str">
            <v>บริษัท อินเตอร์อโกรเทค (ประเทศไทย) จำกัด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HV"/>
      <sheetName val="Biomass analysis"/>
      <sheetName val="Data_Fuel"/>
      <sheetName val="Data_Boiler"/>
      <sheetName val="Distribu"/>
      <sheetName val="Diagram"/>
      <sheetName val="Table-1"/>
      <sheetName val="Table-2"/>
      <sheetName val="FlueLosses"/>
      <sheetName val="BL(อ.ชนก)"/>
      <sheetName val="Eq"/>
      <sheetName val="หมายเหตุ"/>
      <sheetName val="ลดปริมาณอากาศส่วนเกิน"/>
      <sheetName val="ลดความชื้น"/>
      <sheetName val="Fuel"/>
      <sheetName val="Insulation"/>
      <sheetName val="CondRecover"/>
      <sheetName val="Air_Pre"/>
      <sheetName val="SteamLeak"/>
      <sheetName val="มาตรการเลือกBoiler"/>
    </sheetNames>
    <sheetDataSet>
      <sheetData sheetId="0" refreshError="1"/>
      <sheetData sheetId="1" refreshError="1"/>
      <sheetData sheetId="2" refreshError="1">
        <row r="23">
          <cell r="A23" t="str">
            <v>FUEL</v>
          </cell>
          <cell r="B23" t="str">
            <v>HHV (MJ/kg)</v>
          </cell>
          <cell r="C23" t="str">
            <v>%C</v>
          </cell>
          <cell r="D23" t="str">
            <v>%H</v>
          </cell>
          <cell r="E23" t="str">
            <v>%O</v>
          </cell>
          <cell r="F23" t="str">
            <v>%N</v>
          </cell>
          <cell r="G23" t="str">
            <v>%S</v>
          </cell>
          <cell r="H23" t="str">
            <v>%Ash</v>
          </cell>
          <cell r="I23" t="str">
            <v>moister</v>
          </cell>
        </row>
        <row r="24">
          <cell r="A24" t="str">
            <v>น้ำมันเตาเกรด A</v>
          </cell>
          <cell r="B24">
            <v>42</v>
          </cell>
          <cell r="C24">
            <v>85</v>
          </cell>
          <cell r="D24">
            <v>11.7</v>
          </cell>
          <cell r="E24">
            <v>0.6</v>
          </cell>
          <cell r="F24">
            <v>0.3</v>
          </cell>
          <cell r="G24">
            <v>2.4</v>
          </cell>
          <cell r="H24">
            <v>0</v>
          </cell>
        </row>
        <row r="25">
          <cell r="A25" t="str">
            <v>เตาB</v>
          </cell>
          <cell r="B25">
            <v>41.5</v>
          </cell>
          <cell r="C25">
            <v>84</v>
          </cell>
          <cell r="D25">
            <v>11.7</v>
          </cell>
          <cell r="E25">
            <v>0.6</v>
          </cell>
          <cell r="F25">
            <v>0.3</v>
          </cell>
          <cell r="G25">
            <v>3.4</v>
          </cell>
          <cell r="H25">
            <v>0</v>
          </cell>
        </row>
        <row r="26">
          <cell r="A26" t="str">
            <v>เตาC</v>
          </cell>
          <cell r="B26">
            <v>40</v>
          </cell>
          <cell r="C26">
            <v>83.4</v>
          </cell>
          <cell r="D26">
            <v>11.7</v>
          </cell>
          <cell r="E26">
            <v>0.6</v>
          </cell>
          <cell r="F26">
            <v>0.3</v>
          </cell>
          <cell r="G26">
            <v>4</v>
          </cell>
          <cell r="H26">
            <v>0</v>
          </cell>
        </row>
        <row r="27">
          <cell r="A27" t="str">
            <v>ดีเซล</v>
          </cell>
          <cell r="B27">
            <v>38.74</v>
          </cell>
          <cell r="C27">
            <v>87.39</v>
          </cell>
          <cell r="D27">
            <v>12.61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ไม้</v>
          </cell>
          <cell r="B28">
            <v>18</v>
          </cell>
          <cell r="C28">
            <v>45.98</v>
          </cell>
          <cell r="D28">
            <v>6</v>
          </cell>
          <cell r="E28">
            <v>44</v>
          </cell>
          <cell r="F28">
            <v>1.3</v>
          </cell>
          <cell r="G28">
            <v>0.7</v>
          </cell>
          <cell r="H28">
            <v>1.59</v>
          </cell>
        </row>
        <row r="29">
          <cell r="A29" t="str">
            <v>ฟืน</v>
          </cell>
          <cell r="B29">
            <v>10.365</v>
          </cell>
          <cell r="C29">
            <v>25.574999999999999</v>
          </cell>
          <cell r="D29">
            <v>3.19</v>
          </cell>
          <cell r="E29">
            <v>24.475000000000001</v>
          </cell>
          <cell r="F29">
            <v>0.13800000000000001</v>
          </cell>
          <cell r="G29">
            <v>2.1999999999999999E-2</v>
          </cell>
          <cell r="H29">
            <v>1.595</v>
          </cell>
          <cell r="I29">
            <v>45</v>
          </cell>
        </row>
        <row r="30">
          <cell r="A30" t="str">
            <v>เศษปอ</v>
          </cell>
          <cell r="B30">
            <v>15.99</v>
          </cell>
          <cell r="C30">
            <v>51.9</v>
          </cell>
          <cell r="D30">
            <v>5.0999999999999996</v>
          </cell>
          <cell r="E30">
            <v>42.4</v>
          </cell>
          <cell r="F30">
            <v>0.1</v>
          </cell>
          <cell r="G30">
            <v>0.1</v>
          </cell>
          <cell r="H30">
            <v>0.4</v>
          </cell>
        </row>
        <row r="31">
          <cell r="A31" t="str">
            <v>ซังข้าวโพด</v>
          </cell>
          <cell r="B31">
            <v>17.3</v>
          </cell>
          <cell r="C31">
            <v>51.9</v>
          </cell>
          <cell r="D31">
            <v>5.0999999999999996</v>
          </cell>
          <cell r="E31">
            <v>42.4</v>
          </cell>
          <cell r="F31">
            <v>0.1</v>
          </cell>
          <cell r="G31">
            <v>0.1</v>
          </cell>
          <cell r="H31">
            <v>1.2</v>
          </cell>
          <cell r="I31">
            <v>44</v>
          </cell>
        </row>
        <row r="32">
          <cell r="A32" t="str">
            <v>แกลบ</v>
          </cell>
          <cell r="B32">
            <v>14.1</v>
          </cell>
          <cell r="C32">
            <v>34.58</v>
          </cell>
          <cell r="D32">
            <v>4.2300000000000004</v>
          </cell>
          <cell r="E32">
            <v>31.69</v>
          </cell>
          <cell r="F32">
            <v>0.46</v>
          </cell>
          <cell r="G32">
            <v>0.05</v>
          </cell>
          <cell r="H32">
            <v>18.05</v>
          </cell>
          <cell r="I32">
            <v>10.94</v>
          </cell>
        </row>
        <row r="33">
          <cell r="A33" t="str">
            <v>ชานอ้อย</v>
          </cell>
          <cell r="B33">
            <v>9.2430000000000003</v>
          </cell>
          <cell r="C33">
            <v>21.33</v>
          </cell>
          <cell r="D33">
            <v>3.06</v>
          </cell>
          <cell r="E33">
            <v>23.29</v>
          </cell>
          <cell r="F33">
            <v>0.12</v>
          </cell>
          <cell r="G33">
            <v>0.03</v>
          </cell>
          <cell r="H33">
            <v>1.43</v>
          </cell>
          <cell r="I33">
            <v>50.73</v>
          </cell>
        </row>
        <row r="34">
          <cell r="A34" t="str">
            <v>น้ำมันขี้โล้</v>
          </cell>
          <cell r="B34">
            <v>32</v>
          </cell>
          <cell r="C34">
            <v>83.4</v>
          </cell>
          <cell r="D34">
            <v>11.7</v>
          </cell>
          <cell r="E34">
            <v>0.6</v>
          </cell>
          <cell r="F34">
            <v>0.3</v>
          </cell>
          <cell r="G34">
            <v>4</v>
          </cell>
          <cell r="H34">
            <v>0</v>
          </cell>
        </row>
        <row r="35">
          <cell r="A35" t="str">
            <v>LPG</v>
          </cell>
          <cell r="B35">
            <v>46.7</v>
          </cell>
          <cell r="C35">
            <v>82.76</v>
          </cell>
          <cell r="D35">
            <v>17.239999999999998</v>
          </cell>
        </row>
        <row r="36">
          <cell r="A36" t="str">
            <v>ลิกไนต์</v>
          </cell>
          <cell r="B36">
            <v>18.420000000000002</v>
          </cell>
          <cell r="C36">
            <v>74</v>
          </cell>
          <cell r="D36">
            <v>5</v>
          </cell>
          <cell r="E36">
            <v>19</v>
          </cell>
          <cell r="F36">
            <v>1.1000000000000001</v>
          </cell>
          <cell r="G36">
            <v>0.2</v>
          </cell>
        </row>
        <row r="37">
          <cell r="A37" t="str">
            <v>กะลาปาล์ม</v>
          </cell>
          <cell r="B37">
            <v>18.25</v>
          </cell>
          <cell r="C37">
            <v>44.4</v>
          </cell>
          <cell r="D37">
            <v>5.01</v>
          </cell>
          <cell r="E37">
            <v>34.700000000000003</v>
          </cell>
          <cell r="F37">
            <v>0.28000000000000003</v>
          </cell>
          <cell r="G37">
            <v>0.02</v>
          </cell>
        </row>
        <row r="38">
          <cell r="A38" t="str">
            <v>Bituminous</v>
          </cell>
          <cell r="B38">
            <v>29.55</v>
          </cell>
          <cell r="C38">
            <v>71.599999999999994</v>
          </cell>
          <cell r="D38">
            <v>4.3</v>
          </cell>
          <cell r="E38">
            <v>3.8</v>
          </cell>
          <cell r="F38">
            <v>1.6</v>
          </cell>
          <cell r="G38">
            <v>1.7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MENU"/>
      <sheetName val="LightData"/>
      <sheetName val="lihgt-ch"/>
      <sheetName val="LightingSave"/>
      <sheetName val="LightSaveText"/>
      <sheetName val="XmerGen"/>
      <sheetName val="ElectricApp"/>
      <sheetName val="LightSummary"/>
      <sheetName val="Lighting"/>
      <sheetName val="Module1"/>
      <sheetName val="Circuits"/>
      <sheetName val="Distribution"/>
      <sheetName val="Load_Curve"/>
      <sheetName val="Energy-Bill"/>
      <sheetName val="Energy&amp;Water"/>
      <sheetName val="Voltage"/>
      <sheetName val="TABadj"/>
      <sheetName val="PFadj"/>
      <sheetName val="GenSave"/>
      <sheetName val="Data-General"/>
      <sheetName val="PeakAdj"/>
      <sheetName val="Dialog2"/>
      <sheetName val="PrintDialog"/>
      <sheetName val="PrintMacroControl"/>
      <sheetName val="SelectModule"/>
      <sheetName val="ThermalDATA"/>
      <sheetName val="Boiler&amp;Eq"/>
      <sheetName val="Diagram"/>
      <sheetName val="Fuel"/>
      <sheetName val="CondRecover"/>
      <sheetName val="boiler"/>
      <sheetName val="Insulate"/>
      <sheetName val="IRR"/>
      <sheetName val="Sheet2"/>
      <sheetName val="BoilerCalculation"/>
      <sheetName val="Print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htData"/>
      <sheetName val="Lighting"/>
      <sheetName val="รูปโคม"/>
      <sheetName val="LightSummary"/>
      <sheetName val="มาตรฐาน-txt"/>
      <sheetName val="LightingSaveมาตรฐาน"/>
      <sheetName val="IRRหลอด1"/>
      <sheetName val="IRRหลอด2"/>
      <sheetName val="IRRโคม1"/>
      <sheetName val="IRRโคม2"/>
      <sheetName val="IRRบัลลาสต์1"/>
      <sheetName val="IRRบัลลาสต์2"/>
      <sheetName val="เพื่อประหยัด "/>
      <sheetName val="Summary"/>
      <sheetName val="LightData2"/>
      <sheetName val="หลอด"/>
      <sheetName val="เพื่อชีวิต"/>
    </sheetNames>
    <sheetDataSet>
      <sheetData sheetId="0" refreshError="1">
        <row r="4">
          <cell r="C4">
            <v>58.88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MENU"/>
      <sheetName val="InputDATA"/>
      <sheetName val="Chiller1"/>
      <sheetName val="Chiller2"/>
      <sheetName val="AHU"/>
      <sheetName val="แผนผัง"/>
      <sheetName val="Chiller4-5"/>
      <sheetName val="ตรวจวัด Chiller"/>
      <sheetName val="การใช้พลังงาน"/>
      <sheetName val="ตรวจวัดไฟฟ้า"/>
      <sheetName val="กราฟ"/>
      <sheetName val="ตรวจวัด AHU"/>
      <sheetName val="Film"/>
      <sheetName val="COP"/>
      <sheetName val="LowerCWtemp"/>
      <sheetName val="RoofInsulation"/>
      <sheetName val="RaiseCWtemp"/>
      <sheetName val="SUMMARY"/>
      <sheetName val="IRR"/>
      <sheetName val="EconomicConstant"/>
      <sheetName val="ChillerModule"/>
      <sheetName val="Psychrometry"/>
      <sheetName val="PrintDialog"/>
      <sheetName val="PrintModule"/>
      <sheetName val="SelectMacr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 .1- .2"/>
      <sheetName val="ตารางการปรับปรุง"/>
      <sheetName val="4.1.2 (1) ok"/>
      <sheetName val="4.1.2 (2)"/>
      <sheetName val="4.2.2(1)"/>
      <sheetName val="4.2.2(2)ok"/>
      <sheetName val="ตยEER ok"/>
      <sheetName val="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Data"/>
      <sheetName val="CEER"/>
      <sheetName val="MENU"/>
      <sheetName val="PageNumber"/>
      <sheetName val="ACdata"/>
      <sheetName val="Installation"/>
      <sheetName val="ACinstallTable"/>
      <sheetName val="ElectMeasure"/>
      <sheetName val="acElectConsumption"/>
      <sheetName val="Performance"/>
      <sheetName val="EERcal"/>
      <sheetName val="Maintenance"/>
      <sheetName val="RoofInsulation"/>
      <sheetName val="HighEER"/>
      <sheetName val="CHANGED"/>
      <sheetName val="DataTransfer"/>
      <sheetName val="ET"/>
      <sheetName val="Film"/>
      <sheetName val="EIRR"/>
      <sheetName val="Load_Curve"/>
      <sheetName val="LightSummary"/>
      <sheetName val="Reflector"/>
      <sheetName val="LightData"/>
      <sheetName val="LUX"/>
      <sheetName val="LightingSave"/>
      <sheetName val="LWBall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รายละเอียด"/>
      <sheetName val="เปอร์เซนต์การใช้พลังงานไฟฟ้า"/>
      <sheetName val="ดัชนี "/>
      <sheetName val="ข้อเสนอแนะไฟฟ้า"/>
      <sheetName val="วิเคราะห์บิลมีค่าปรับ"/>
      <sheetName val="โหลดแฟคมีค่าปรับ"/>
      <sheetName val="5.2ข4PF"/>
      <sheetName val="Eirr_PF"/>
      <sheetName val="PFโหลดต่ำกว่าบิลเฉลี่ย"/>
      <sheetName val="5.3ข5เปลี่ยนTap"/>
      <sheetName val="Eirr_Tap"/>
      <sheetName val="เปลี่ยนมอเตอร์(ไม่ตรวจวัด))"/>
      <sheetName val="Eirr_เปลี่ยนมอเตอร์"/>
      <sheetName val="5.4ข6เปลี่ยนบัลลาสต์ "/>
      <sheetName val="Eirr_บัลลาสต์"/>
      <sheetName val="ตารางบัลลาสต์"/>
      <sheetName val="เปลี่ยนหลอด"/>
      <sheetName val="TDATA"/>
      <sheetName val="MDATA"/>
      <sheetName val="ตารางหัวข้อ(ห้ามลบ)"/>
      <sheetName val="ข้อมูลอุปกรณ์ "/>
      <sheetName val="1. ข้อมูลการตรวจวิเคราะห์"/>
      <sheetName val="2. ข้อมูลการใช้พลังงานของโรงงาน"/>
      <sheetName val="2.2 ข้อมูลการใช้พลังงานความร้อน"/>
      <sheetName val="3. ข้อมูลการอนุรักษ์พลังงาน"/>
      <sheetName val="4.2  อุปกรณ์ที่ใช้ไฟฟ้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หัวข้อ(ห้ามลบ)"/>
      <sheetName val="ภาคผนวก ค"/>
      <sheetName val="ภาคผนวก ง"/>
      <sheetName val="ภาคผนวก จ"/>
      <sheetName val="ตารางตัวแปร"/>
      <sheetName val="ข้อมูล  AUDIT (บิล)  "/>
      <sheetName val="ข้อมูล AUDIT แสงสว่าง&amp;M 10 kW  "/>
      <sheetName val="ลดหลอด  "/>
      <sheetName val="เปลี่ยนโคม"/>
      <sheetName val="บพร2 แสงสว่าง&amp;M 10 kW  "/>
      <sheetName val="หน้า1"/>
      <sheetName val="หน้า2"/>
      <sheetName val="สารบัญ"/>
      <sheetName val="บทคัดย่อ"/>
      <sheetName val="บทนำ "/>
      <sheetName val="สรุป9มาตรการ SME"/>
      <sheetName val="ผังผลิต"/>
      <sheetName val="ข้อมูลเบื้องต้น  ควบคุม  "/>
      <sheetName val="ข้อเสนอแนะไฟฟ้า"/>
      <sheetName val="ข้อมูล AUDIT หม้อแปลง &amp; โหลด "/>
      <sheetName val="% การใช้พลังงาน"/>
      <sheetName val="สรุปข้อเสนอ"/>
      <sheetName val="ดัชนี ควบคุม"/>
      <sheetName val="ข้อมูลการใช้พลังงาน   ควบคุม  "/>
      <sheetName val="วิเคราะห์บิลปกติ  "/>
      <sheetName val="การลด PEAK (บิลปกติ) "/>
      <sheetName val="แก้ PF "/>
      <sheetName val="Firr_PF"/>
      <sheetName val="เปลี่ยนTap Tr."/>
      <sheetName val="Firr_Tap"/>
      <sheetName val="การปรับความตึงของสายพาน"/>
      <sheetName val="Firr_เปลี่ยนโคม"/>
      <sheetName val="เปลี่ยนบัลลาสต์ "/>
      <sheetName val="Firr_บัลลาสต์"/>
      <sheetName val="TDATA"/>
      <sheetName val="MDATA"/>
      <sheetName val="ตารางบัลลาสต์"/>
      <sheetName val="ราคาหลอดคอมแพกต์"/>
      <sheetName val="-ราคาโคม  "/>
      <sheetName val="7,8,9 การประเมิณผลปัญหาอุปสรรค"/>
      <sheetName val="15 รายการเครื่องมือ"/>
      <sheetName val="สรุป 1  "/>
      <sheetName val="สรุป 2  "/>
      <sheetName val="สรุป 3  "/>
      <sheetName val="สรุป 4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DATA"/>
      <sheetName val="EconomicConstant"/>
      <sheetName val="Film"/>
      <sheetName val="COP"/>
      <sheetName val="SUMMARY"/>
      <sheetName val="RoofInsulation"/>
      <sheetName val="CEER"/>
      <sheetName val="MENU"/>
      <sheetName val="Chiller1"/>
      <sheetName val="Chiller2"/>
      <sheetName val="Chiller3"/>
      <sheetName val="Chiller4-5"/>
      <sheetName val="Chiller6"/>
      <sheetName val="Chiller7-8"/>
      <sheetName val="RaiseCWtemp"/>
      <sheetName val="LowerCWtemp"/>
      <sheetName val="IRR"/>
      <sheetName val="ChillerModule"/>
      <sheetName val="Psychrometry"/>
      <sheetName val="PrintDialog"/>
      <sheetName val="PrintModule"/>
      <sheetName val="Select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WBALLAST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MENU"/>
      <sheetName val="InputDATA"/>
      <sheetName val="Chiller1"/>
      <sheetName val="Chiller2"/>
      <sheetName val="AHU"/>
      <sheetName val="แผนผัง"/>
      <sheetName val="Chiller4-5"/>
      <sheetName val="ตรวจวัด Chiller"/>
      <sheetName val="การใช้พลังงาน"/>
      <sheetName val="ตรวจวัดไฟฟ้า"/>
      <sheetName val="กราฟ"/>
      <sheetName val="ตรวจวัด AHU"/>
      <sheetName val="Film"/>
      <sheetName val="COP"/>
      <sheetName val="LowerCWtemp"/>
      <sheetName val="RoofInsulation"/>
      <sheetName val="RaiseCWtemp"/>
      <sheetName val="SUMMARY"/>
      <sheetName val="IRR"/>
      <sheetName val="EconomicConstant"/>
      <sheetName val="ChillerModule"/>
      <sheetName val="Psychrometry"/>
      <sheetName val="PrintDialog"/>
      <sheetName val="PrintModule"/>
      <sheetName val="SelectMacr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Group"/>
      <sheetName val="MENU"/>
      <sheetName val="DATA"/>
      <sheetName val="datasum"/>
      <sheetName val="Installation"/>
      <sheetName val="DataTransfer"/>
      <sheetName val="ElectMeasure"/>
      <sheetName val="Performance"/>
      <sheetName val="Maintenance"/>
      <sheetName val="Changed"/>
      <sheetName val="ET"/>
      <sheetName val="Film"/>
      <sheetName val="Roofinsulate"/>
      <sheetName val="HighEER"/>
      <sheetName val="CashFlow"/>
      <sheetName val="EconConstant"/>
      <sheetName val="Summary"/>
      <sheetName val="MakeMacro"/>
      <sheetName val="AirCondMACRO"/>
      <sheetName val="SelectMACRO"/>
      <sheetName val="PrintDialog"/>
      <sheetName val="Print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LECTOR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ม.ย.-1"/>
      <sheetName val="เม.ย.-2"/>
      <sheetName val="เม.ย.-3"/>
      <sheetName val="เม.ย.-4"/>
      <sheetName val="เม.ย.-5"/>
      <sheetName val="เม.ย.-6"/>
      <sheetName val="เม.ย.-7"/>
      <sheetName val="พ.ค.-1"/>
      <sheetName val="พ.ค.-2"/>
      <sheetName val="พ.ค.-3"/>
      <sheetName val="พ.ค.-4"/>
      <sheetName val="พ.ค.-5"/>
      <sheetName val="พ.ค.-6"/>
      <sheetName val="พ.ค.-7"/>
      <sheetName val="มิ.ย.-1"/>
      <sheetName val="มิ.ย.-2"/>
      <sheetName val="มิ.ย.-3"/>
      <sheetName val="มิ.ย.-4"/>
      <sheetName val="มิ.ย.-5"/>
      <sheetName val="มิ.ย.-6"/>
      <sheetName val="มิ.ย.-7"/>
      <sheetName val="10.แบบประเมิน (เชิงพฤติกรรม)"/>
    </sheetNames>
    <definedNames>
      <definedName name="ACchanged" refersTo="#REF!"/>
      <definedName name="Ballastchange" refersTo="#REF!"/>
      <definedName name="BallastType" refersTo="#REF!"/>
      <definedName name="BlowDownLoss" refersTo="#REF!"/>
      <definedName name="boiler_Cal.BlowDownLoss" refersTo="#REF!"/>
      <definedName name="boiler_Cal.PercentStagLoss" refersTo="#REF!"/>
      <definedName name="ET" refersTo="#REF!"/>
      <definedName name="FIRR" refersTo="#REF!"/>
      <definedName name="GoDATA" refersTo="#REF!"/>
      <definedName name="GoElectMeasure" refersTo="#REF!"/>
      <definedName name="GoInstallation" refersTo="#REF!"/>
      <definedName name="GoPerformance" refersTo="#REF!"/>
      <definedName name="Hide" refersTo="#REF!"/>
      <definedName name="HighEER" refersTo="#REF!"/>
      <definedName name="LampChange" refersTo="#REF!"/>
      <definedName name="LperHchange" refersTo="#REF!"/>
      <definedName name="Maintenance" refersTo="#REF!"/>
      <definedName name="MakeChange" refersTo="#REF!"/>
      <definedName name="MakeElect" refersTo="#REF!"/>
      <definedName name="MakeList" refersTo="#REF!"/>
      <definedName name="Module1.xx" refersTo="#REF!"/>
      <definedName name="n" refersTo="#REF!"/>
      <definedName name="NewInatall" refersTo="#REF!"/>
      <definedName name="NoLampChange" refersTo="#REF!"/>
      <definedName name="NoReflector" refersTo="#REF!"/>
      <definedName name="PercentStagLoss" refersTo="#REF!"/>
      <definedName name="ReflectorType" refersTo="#REF!"/>
      <definedName name="Show" refersTo="#REF!"/>
      <definedName name="WattChange" refersTo="#REF!"/>
      <definedName name="xx" refersTo="#REF!"/>
      <definedName name="กก" refersTo="#REF!"/>
      <definedName name="ง" refersTo="#REF!"/>
      <definedName name="ฟำ" refersTo="#REF!"/>
      <definedName name="ร" refersTo="#REF!"/>
      <definedName name="ส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7"/>
  <sheetViews>
    <sheetView zoomScale="98" zoomScaleNormal="98" workbookViewId="0">
      <selection activeCell="F9" sqref="F9"/>
    </sheetView>
  </sheetViews>
  <sheetFormatPr defaultRowHeight="14.5"/>
  <cols>
    <col min="1" max="1" width="16.08984375" style="35" customWidth="1"/>
    <col min="2" max="2" width="14.26953125" style="36" customWidth="1"/>
    <col min="3" max="3" width="12.26953125" style="36" customWidth="1"/>
    <col min="4" max="4" width="16.6328125" style="36" bestFit="1" customWidth="1"/>
    <col min="5" max="5" width="16.26953125" style="36" bestFit="1" customWidth="1"/>
    <col min="6" max="6" width="12.08984375" style="36" customWidth="1"/>
    <col min="7" max="7" width="23.26953125" style="36" customWidth="1"/>
    <col min="8" max="8" width="18.7265625" style="36" customWidth="1"/>
    <col min="9" max="9" width="12.08984375" style="37" customWidth="1"/>
    <col min="10" max="10" width="12.08984375" style="39" customWidth="1"/>
    <col min="11" max="11" width="9" style="38" customWidth="1"/>
    <col min="12" max="256" width="8.7265625" style="35"/>
    <col min="257" max="257" width="16.08984375" style="35" customWidth="1"/>
    <col min="258" max="258" width="14.26953125" style="35" customWidth="1"/>
    <col min="259" max="259" width="12.26953125" style="35" customWidth="1"/>
    <col min="260" max="260" width="16.6328125" style="35" bestFit="1" customWidth="1"/>
    <col min="261" max="261" width="16.26953125" style="35" bestFit="1" customWidth="1"/>
    <col min="262" max="262" width="12.08984375" style="35" customWidth="1"/>
    <col min="263" max="263" width="23.26953125" style="35" customWidth="1"/>
    <col min="264" max="264" width="18.7265625" style="35" customWidth="1"/>
    <col min="265" max="266" width="12.08984375" style="35" customWidth="1"/>
    <col min="267" max="267" width="9" style="35" customWidth="1"/>
    <col min="268" max="512" width="8.7265625" style="35"/>
    <col min="513" max="513" width="16.08984375" style="35" customWidth="1"/>
    <col min="514" max="514" width="14.26953125" style="35" customWidth="1"/>
    <col min="515" max="515" width="12.26953125" style="35" customWidth="1"/>
    <col min="516" max="516" width="16.6328125" style="35" bestFit="1" customWidth="1"/>
    <col min="517" max="517" width="16.26953125" style="35" bestFit="1" customWidth="1"/>
    <col min="518" max="518" width="12.08984375" style="35" customWidth="1"/>
    <col min="519" max="519" width="23.26953125" style="35" customWidth="1"/>
    <col min="520" max="520" width="18.7265625" style="35" customWidth="1"/>
    <col min="521" max="522" width="12.08984375" style="35" customWidth="1"/>
    <col min="523" max="523" width="9" style="35" customWidth="1"/>
    <col min="524" max="768" width="8.7265625" style="35"/>
    <col min="769" max="769" width="16.08984375" style="35" customWidth="1"/>
    <col min="770" max="770" width="14.26953125" style="35" customWidth="1"/>
    <col min="771" max="771" width="12.26953125" style="35" customWidth="1"/>
    <col min="772" max="772" width="16.6328125" style="35" bestFit="1" customWidth="1"/>
    <col min="773" max="773" width="16.26953125" style="35" bestFit="1" customWidth="1"/>
    <col min="774" max="774" width="12.08984375" style="35" customWidth="1"/>
    <col min="775" max="775" width="23.26953125" style="35" customWidth="1"/>
    <col min="776" max="776" width="18.7265625" style="35" customWidth="1"/>
    <col min="777" max="778" width="12.08984375" style="35" customWidth="1"/>
    <col min="779" max="779" width="9" style="35" customWidth="1"/>
    <col min="780" max="1024" width="8.7265625" style="35"/>
    <col min="1025" max="1025" width="16.08984375" style="35" customWidth="1"/>
    <col min="1026" max="1026" width="14.26953125" style="35" customWidth="1"/>
    <col min="1027" max="1027" width="12.26953125" style="35" customWidth="1"/>
    <col min="1028" max="1028" width="16.6328125" style="35" bestFit="1" customWidth="1"/>
    <col min="1029" max="1029" width="16.26953125" style="35" bestFit="1" customWidth="1"/>
    <col min="1030" max="1030" width="12.08984375" style="35" customWidth="1"/>
    <col min="1031" max="1031" width="23.26953125" style="35" customWidth="1"/>
    <col min="1032" max="1032" width="18.7265625" style="35" customWidth="1"/>
    <col min="1033" max="1034" width="12.08984375" style="35" customWidth="1"/>
    <col min="1035" max="1035" width="9" style="35" customWidth="1"/>
    <col min="1036" max="1280" width="8.7265625" style="35"/>
    <col min="1281" max="1281" width="16.08984375" style="35" customWidth="1"/>
    <col min="1282" max="1282" width="14.26953125" style="35" customWidth="1"/>
    <col min="1283" max="1283" width="12.26953125" style="35" customWidth="1"/>
    <col min="1284" max="1284" width="16.6328125" style="35" bestFit="1" customWidth="1"/>
    <col min="1285" max="1285" width="16.26953125" style="35" bestFit="1" customWidth="1"/>
    <col min="1286" max="1286" width="12.08984375" style="35" customWidth="1"/>
    <col min="1287" max="1287" width="23.26953125" style="35" customWidth="1"/>
    <col min="1288" max="1288" width="18.7265625" style="35" customWidth="1"/>
    <col min="1289" max="1290" width="12.08984375" style="35" customWidth="1"/>
    <col min="1291" max="1291" width="9" style="35" customWidth="1"/>
    <col min="1292" max="1536" width="8.7265625" style="35"/>
    <col min="1537" max="1537" width="16.08984375" style="35" customWidth="1"/>
    <col min="1538" max="1538" width="14.26953125" style="35" customWidth="1"/>
    <col min="1539" max="1539" width="12.26953125" style="35" customWidth="1"/>
    <col min="1540" max="1540" width="16.6328125" style="35" bestFit="1" customWidth="1"/>
    <col min="1541" max="1541" width="16.26953125" style="35" bestFit="1" customWidth="1"/>
    <col min="1542" max="1542" width="12.08984375" style="35" customWidth="1"/>
    <col min="1543" max="1543" width="23.26953125" style="35" customWidth="1"/>
    <col min="1544" max="1544" width="18.7265625" style="35" customWidth="1"/>
    <col min="1545" max="1546" width="12.08984375" style="35" customWidth="1"/>
    <col min="1547" max="1547" width="9" style="35" customWidth="1"/>
    <col min="1548" max="1792" width="8.7265625" style="35"/>
    <col min="1793" max="1793" width="16.08984375" style="35" customWidth="1"/>
    <col min="1794" max="1794" width="14.26953125" style="35" customWidth="1"/>
    <col min="1795" max="1795" width="12.26953125" style="35" customWidth="1"/>
    <col min="1796" max="1796" width="16.6328125" style="35" bestFit="1" customWidth="1"/>
    <col min="1797" max="1797" width="16.26953125" style="35" bestFit="1" customWidth="1"/>
    <col min="1798" max="1798" width="12.08984375" style="35" customWidth="1"/>
    <col min="1799" max="1799" width="23.26953125" style="35" customWidth="1"/>
    <col min="1800" max="1800" width="18.7265625" style="35" customWidth="1"/>
    <col min="1801" max="1802" width="12.08984375" style="35" customWidth="1"/>
    <col min="1803" max="1803" width="9" style="35" customWidth="1"/>
    <col min="1804" max="2048" width="8.7265625" style="35"/>
    <col min="2049" max="2049" width="16.08984375" style="35" customWidth="1"/>
    <col min="2050" max="2050" width="14.26953125" style="35" customWidth="1"/>
    <col min="2051" max="2051" width="12.26953125" style="35" customWidth="1"/>
    <col min="2052" max="2052" width="16.6328125" style="35" bestFit="1" customWidth="1"/>
    <col min="2053" max="2053" width="16.26953125" style="35" bestFit="1" customWidth="1"/>
    <col min="2054" max="2054" width="12.08984375" style="35" customWidth="1"/>
    <col min="2055" max="2055" width="23.26953125" style="35" customWidth="1"/>
    <col min="2056" max="2056" width="18.7265625" style="35" customWidth="1"/>
    <col min="2057" max="2058" width="12.08984375" style="35" customWidth="1"/>
    <col min="2059" max="2059" width="9" style="35" customWidth="1"/>
    <col min="2060" max="2304" width="8.7265625" style="35"/>
    <col min="2305" max="2305" width="16.08984375" style="35" customWidth="1"/>
    <col min="2306" max="2306" width="14.26953125" style="35" customWidth="1"/>
    <col min="2307" max="2307" width="12.26953125" style="35" customWidth="1"/>
    <col min="2308" max="2308" width="16.6328125" style="35" bestFit="1" customWidth="1"/>
    <col min="2309" max="2309" width="16.26953125" style="35" bestFit="1" customWidth="1"/>
    <col min="2310" max="2310" width="12.08984375" style="35" customWidth="1"/>
    <col min="2311" max="2311" width="23.26953125" style="35" customWidth="1"/>
    <col min="2312" max="2312" width="18.7265625" style="35" customWidth="1"/>
    <col min="2313" max="2314" width="12.08984375" style="35" customWidth="1"/>
    <col min="2315" max="2315" width="9" style="35" customWidth="1"/>
    <col min="2316" max="2560" width="8.7265625" style="35"/>
    <col min="2561" max="2561" width="16.08984375" style="35" customWidth="1"/>
    <col min="2562" max="2562" width="14.26953125" style="35" customWidth="1"/>
    <col min="2563" max="2563" width="12.26953125" style="35" customWidth="1"/>
    <col min="2564" max="2564" width="16.6328125" style="35" bestFit="1" customWidth="1"/>
    <col min="2565" max="2565" width="16.26953125" style="35" bestFit="1" customWidth="1"/>
    <col min="2566" max="2566" width="12.08984375" style="35" customWidth="1"/>
    <col min="2567" max="2567" width="23.26953125" style="35" customWidth="1"/>
    <col min="2568" max="2568" width="18.7265625" style="35" customWidth="1"/>
    <col min="2569" max="2570" width="12.08984375" style="35" customWidth="1"/>
    <col min="2571" max="2571" width="9" style="35" customWidth="1"/>
    <col min="2572" max="2816" width="8.7265625" style="35"/>
    <col min="2817" max="2817" width="16.08984375" style="35" customWidth="1"/>
    <col min="2818" max="2818" width="14.26953125" style="35" customWidth="1"/>
    <col min="2819" max="2819" width="12.26953125" style="35" customWidth="1"/>
    <col min="2820" max="2820" width="16.6328125" style="35" bestFit="1" customWidth="1"/>
    <col min="2821" max="2821" width="16.26953125" style="35" bestFit="1" customWidth="1"/>
    <col min="2822" max="2822" width="12.08984375" style="35" customWidth="1"/>
    <col min="2823" max="2823" width="23.26953125" style="35" customWidth="1"/>
    <col min="2824" max="2824" width="18.7265625" style="35" customWidth="1"/>
    <col min="2825" max="2826" width="12.08984375" style="35" customWidth="1"/>
    <col min="2827" max="2827" width="9" style="35" customWidth="1"/>
    <col min="2828" max="3072" width="8.7265625" style="35"/>
    <col min="3073" max="3073" width="16.08984375" style="35" customWidth="1"/>
    <col min="3074" max="3074" width="14.26953125" style="35" customWidth="1"/>
    <col min="3075" max="3075" width="12.26953125" style="35" customWidth="1"/>
    <col min="3076" max="3076" width="16.6328125" style="35" bestFit="1" customWidth="1"/>
    <col min="3077" max="3077" width="16.26953125" style="35" bestFit="1" customWidth="1"/>
    <col min="3078" max="3078" width="12.08984375" style="35" customWidth="1"/>
    <col min="3079" max="3079" width="23.26953125" style="35" customWidth="1"/>
    <col min="3080" max="3080" width="18.7265625" style="35" customWidth="1"/>
    <col min="3081" max="3082" width="12.08984375" style="35" customWidth="1"/>
    <col min="3083" max="3083" width="9" style="35" customWidth="1"/>
    <col min="3084" max="3328" width="8.7265625" style="35"/>
    <col min="3329" max="3329" width="16.08984375" style="35" customWidth="1"/>
    <col min="3330" max="3330" width="14.26953125" style="35" customWidth="1"/>
    <col min="3331" max="3331" width="12.26953125" style="35" customWidth="1"/>
    <col min="3332" max="3332" width="16.6328125" style="35" bestFit="1" customWidth="1"/>
    <col min="3333" max="3333" width="16.26953125" style="35" bestFit="1" customWidth="1"/>
    <col min="3334" max="3334" width="12.08984375" style="35" customWidth="1"/>
    <col min="3335" max="3335" width="23.26953125" style="35" customWidth="1"/>
    <col min="3336" max="3336" width="18.7265625" style="35" customWidth="1"/>
    <col min="3337" max="3338" width="12.08984375" style="35" customWidth="1"/>
    <col min="3339" max="3339" width="9" style="35" customWidth="1"/>
    <col min="3340" max="3584" width="8.7265625" style="35"/>
    <col min="3585" max="3585" width="16.08984375" style="35" customWidth="1"/>
    <col min="3586" max="3586" width="14.26953125" style="35" customWidth="1"/>
    <col min="3587" max="3587" width="12.26953125" style="35" customWidth="1"/>
    <col min="3588" max="3588" width="16.6328125" style="35" bestFit="1" customWidth="1"/>
    <col min="3589" max="3589" width="16.26953125" style="35" bestFit="1" customWidth="1"/>
    <col min="3590" max="3590" width="12.08984375" style="35" customWidth="1"/>
    <col min="3591" max="3591" width="23.26953125" style="35" customWidth="1"/>
    <col min="3592" max="3592" width="18.7265625" style="35" customWidth="1"/>
    <col min="3593" max="3594" width="12.08984375" style="35" customWidth="1"/>
    <col min="3595" max="3595" width="9" style="35" customWidth="1"/>
    <col min="3596" max="3840" width="8.7265625" style="35"/>
    <col min="3841" max="3841" width="16.08984375" style="35" customWidth="1"/>
    <col min="3842" max="3842" width="14.26953125" style="35" customWidth="1"/>
    <col min="3843" max="3843" width="12.26953125" style="35" customWidth="1"/>
    <col min="3844" max="3844" width="16.6328125" style="35" bestFit="1" customWidth="1"/>
    <col min="3845" max="3845" width="16.26953125" style="35" bestFit="1" customWidth="1"/>
    <col min="3846" max="3846" width="12.08984375" style="35" customWidth="1"/>
    <col min="3847" max="3847" width="23.26953125" style="35" customWidth="1"/>
    <col min="3848" max="3848" width="18.7265625" style="35" customWidth="1"/>
    <col min="3849" max="3850" width="12.08984375" style="35" customWidth="1"/>
    <col min="3851" max="3851" width="9" style="35" customWidth="1"/>
    <col min="3852" max="4096" width="8.7265625" style="35"/>
    <col min="4097" max="4097" width="16.08984375" style="35" customWidth="1"/>
    <col min="4098" max="4098" width="14.26953125" style="35" customWidth="1"/>
    <col min="4099" max="4099" width="12.26953125" style="35" customWidth="1"/>
    <col min="4100" max="4100" width="16.6328125" style="35" bestFit="1" customWidth="1"/>
    <col min="4101" max="4101" width="16.26953125" style="35" bestFit="1" customWidth="1"/>
    <col min="4102" max="4102" width="12.08984375" style="35" customWidth="1"/>
    <col min="4103" max="4103" width="23.26953125" style="35" customWidth="1"/>
    <col min="4104" max="4104" width="18.7265625" style="35" customWidth="1"/>
    <col min="4105" max="4106" width="12.08984375" style="35" customWidth="1"/>
    <col min="4107" max="4107" width="9" style="35" customWidth="1"/>
    <col min="4108" max="4352" width="8.7265625" style="35"/>
    <col min="4353" max="4353" width="16.08984375" style="35" customWidth="1"/>
    <col min="4354" max="4354" width="14.26953125" style="35" customWidth="1"/>
    <col min="4355" max="4355" width="12.26953125" style="35" customWidth="1"/>
    <col min="4356" max="4356" width="16.6328125" style="35" bestFit="1" customWidth="1"/>
    <col min="4357" max="4357" width="16.26953125" style="35" bestFit="1" customWidth="1"/>
    <col min="4358" max="4358" width="12.08984375" style="35" customWidth="1"/>
    <col min="4359" max="4359" width="23.26953125" style="35" customWidth="1"/>
    <col min="4360" max="4360" width="18.7265625" style="35" customWidth="1"/>
    <col min="4361" max="4362" width="12.08984375" style="35" customWidth="1"/>
    <col min="4363" max="4363" width="9" style="35" customWidth="1"/>
    <col min="4364" max="4608" width="8.7265625" style="35"/>
    <col min="4609" max="4609" width="16.08984375" style="35" customWidth="1"/>
    <col min="4610" max="4610" width="14.26953125" style="35" customWidth="1"/>
    <col min="4611" max="4611" width="12.26953125" style="35" customWidth="1"/>
    <col min="4612" max="4612" width="16.6328125" style="35" bestFit="1" customWidth="1"/>
    <col min="4613" max="4613" width="16.26953125" style="35" bestFit="1" customWidth="1"/>
    <col min="4614" max="4614" width="12.08984375" style="35" customWidth="1"/>
    <col min="4615" max="4615" width="23.26953125" style="35" customWidth="1"/>
    <col min="4616" max="4616" width="18.7265625" style="35" customWidth="1"/>
    <col min="4617" max="4618" width="12.08984375" style="35" customWidth="1"/>
    <col min="4619" max="4619" width="9" style="35" customWidth="1"/>
    <col min="4620" max="4864" width="8.7265625" style="35"/>
    <col min="4865" max="4865" width="16.08984375" style="35" customWidth="1"/>
    <col min="4866" max="4866" width="14.26953125" style="35" customWidth="1"/>
    <col min="4867" max="4867" width="12.26953125" style="35" customWidth="1"/>
    <col min="4868" max="4868" width="16.6328125" style="35" bestFit="1" customWidth="1"/>
    <col min="4869" max="4869" width="16.26953125" style="35" bestFit="1" customWidth="1"/>
    <col min="4870" max="4870" width="12.08984375" style="35" customWidth="1"/>
    <col min="4871" max="4871" width="23.26953125" style="35" customWidth="1"/>
    <col min="4872" max="4872" width="18.7265625" style="35" customWidth="1"/>
    <col min="4873" max="4874" width="12.08984375" style="35" customWidth="1"/>
    <col min="4875" max="4875" width="9" style="35" customWidth="1"/>
    <col min="4876" max="5120" width="8.7265625" style="35"/>
    <col min="5121" max="5121" width="16.08984375" style="35" customWidth="1"/>
    <col min="5122" max="5122" width="14.26953125" style="35" customWidth="1"/>
    <col min="5123" max="5123" width="12.26953125" style="35" customWidth="1"/>
    <col min="5124" max="5124" width="16.6328125" style="35" bestFit="1" customWidth="1"/>
    <col min="5125" max="5125" width="16.26953125" style="35" bestFit="1" customWidth="1"/>
    <col min="5126" max="5126" width="12.08984375" style="35" customWidth="1"/>
    <col min="5127" max="5127" width="23.26953125" style="35" customWidth="1"/>
    <col min="5128" max="5128" width="18.7265625" style="35" customWidth="1"/>
    <col min="5129" max="5130" width="12.08984375" style="35" customWidth="1"/>
    <col min="5131" max="5131" width="9" style="35" customWidth="1"/>
    <col min="5132" max="5376" width="8.7265625" style="35"/>
    <col min="5377" max="5377" width="16.08984375" style="35" customWidth="1"/>
    <col min="5378" max="5378" width="14.26953125" style="35" customWidth="1"/>
    <col min="5379" max="5379" width="12.26953125" style="35" customWidth="1"/>
    <col min="5380" max="5380" width="16.6328125" style="35" bestFit="1" customWidth="1"/>
    <col min="5381" max="5381" width="16.26953125" style="35" bestFit="1" customWidth="1"/>
    <col min="5382" max="5382" width="12.08984375" style="35" customWidth="1"/>
    <col min="5383" max="5383" width="23.26953125" style="35" customWidth="1"/>
    <col min="5384" max="5384" width="18.7265625" style="35" customWidth="1"/>
    <col min="5385" max="5386" width="12.08984375" style="35" customWidth="1"/>
    <col min="5387" max="5387" width="9" style="35" customWidth="1"/>
    <col min="5388" max="5632" width="8.7265625" style="35"/>
    <col min="5633" max="5633" width="16.08984375" style="35" customWidth="1"/>
    <col min="5634" max="5634" width="14.26953125" style="35" customWidth="1"/>
    <col min="5635" max="5635" width="12.26953125" style="35" customWidth="1"/>
    <col min="5636" max="5636" width="16.6328125" style="35" bestFit="1" customWidth="1"/>
    <col min="5637" max="5637" width="16.26953125" style="35" bestFit="1" customWidth="1"/>
    <col min="5638" max="5638" width="12.08984375" style="35" customWidth="1"/>
    <col min="5639" max="5639" width="23.26953125" style="35" customWidth="1"/>
    <col min="5640" max="5640" width="18.7265625" style="35" customWidth="1"/>
    <col min="5641" max="5642" width="12.08984375" style="35" customWidth="1"/>
    <col min="5643" max="5643" width="9" style="35" customWidth="1"/>
    <col min="5644" max="5888" width="8.7265625" style="35"/>
    <col min="5889" max="5889" width="16.08984375" style="35" customWidth="1"/>
    <col min="5890" max="5890" width="14.26953125" style="35" customWidth="1"/>
    <col min="5891" max="5891" width="12.26953125" style="35" customWidth="1"/>
    <col min="5892" max="5892" width="16.6328125" style="35" bestFit="1" customWidth="1"/>
    <col min="5893" max="5893" width="16.26953125" style="35" bestFit="1" customWidth="1"/>
    <col min="5894" max="5894" width="12.08984375" style="35" customWidth="1"/>
    <col min="5895" max="5895" width="23.26953125" style="35" customWidth="1"/>
    <col min="5896" max="5896" width="18.7265625" style="35" customWidth="1"/>
    <col min="5897" max="5898" width="12.08984375" style="35" customWidth="1"/>
    <col min="5899" max="5899" width="9" style="35" customWidth="1"/>
    <col min="5900" max="6144" width="8.7265625" style="35"/>
    <col min="6145" max="6145" width="16.08984375" style="35" customWidth="1"/>
    <col min="6146" max="6146" width="14.26953125" style="35" customWidth="1"/>
    <col min="6147" max="6147" width="12.26953125" style="35" customWidth="1"/>
    <col min="6148" max="6148" width="16.6328125" style="35" bestFit="1" customWidth="1"/>
    <col min="6149" max="6149" width="16.26953125" style="35" bestFit="1" customWidth="1"/>
    <col min="6150" max="6150" width="12.08984375" style="35" customWidth="1"/>
    <col min="6151" max="6151" width="23.26953125" style="35" customWidth="1"/>
    <col min="6152" max="6152" width="18.7265625" style="35" customWidth="1"/>
    <col min="6153" max="6154" width="12.08984375" style="35" customWidth="1"/>
    <col min="6155" max="6155" width="9" style="35" customWidth="1"/>
    <col min="6156" max="6400" width="8.7265625" style="35"/>
    <col min="6401" max="6401" width="16.08984375" style="35" customWidth="1"/>
    <col min="6402" max="6402" width="14.26953125" style="35" customWidth="1"/>
    <col min="6403" max="6403" width="12.26953125" style="35" customWidth="1"/>
    <col min="6404" max="6404" width="16.6328125" style="35" bestFit="1" customWidth="1"/>
    <col min="6405" max="6405" width="16.26953125" style="35" bestFit="1" customWidth="1"/>
    <col min="6406" max="6406" width="12.08984375" style="35" customWidth="1"/>
    <col min="6407" max="6407" width="23.26953125" style="35" customWidth="1"/>
    <col min="6408" max="6408" width="18.7265625" style="35" customWidth="1"/>
    <col min="6409" max="6410" width="12.08984375" style="35" customWidth="1"/>
    <col min="6411" max="6411" width="9" style="35" customWidth="1"/>
    <col min="6412" max="6656" width="8.7265625" style="35"/>
    <col min="6657" max="6657" width="16.08984375" style="35" customWidth="1"/>
    <col min="6658" max="6658" width="14.26953125" style="35" customWidth="1"/>
    <col min="6659" max="6659" width="12.26953125" style="35" customWidth="1"/>
    <col min="6660" max="6660" width="16.6328125" style="35" bestFit="1" customWidth="1"/>
    <col min="6661" max="6661" width="16.26953125" style="35" bestFit="1" customWidth="1"/>
    <col min="6662" max="6662" width="12.08984375" style="35" customWidth="1"/>
    <col min="6663" max="6663" width="23.26953125" style="35" customWidth="1"/>
    <col min="6664" max="6664" width="18.7265625" style="35" customWidth="1"/>
    <col min="6665" max="6666" width="12.08984375" style="35" customWidth="1"/>
    <col min="6667" max="6667" width="9" style="35" customWidth="1"/>
    <col min="6668" max="6912" width="8.7265625" style="35"/>
    <col min="6913" max="6913" width="16.08984375" style="35" customWidth="1"/>
    <col min="6914" max="6914" width="14.26953125" style="35" customWidth="1"/>
    <col min="6915" max="6915" width="12.26953125" style="35" customWidth="1"/>
    <col min="6916" max="6916" width="16.6328125" style="35" bestFit="1" customWidth="1"/>
    <col min="6917" max="6917" width="16.26953125" style="35" bestFit="1" customWidth="1"/>
    <col min="6918" max="6918" width="12.08984375" style="35" customWidth="1"/>
    <col min="6919" max="6919" width="23.26953125" style="35" customWidth="1"/>
    <col min="6920" max="6920" width="18.7265625" style="35" customWidth="1"/>
    <col min="6921" max="6922" width="12.08984375" style="35" customWidth="1"/>
    <col min="6923" max="6923" width="9" style="35" customWidth="1"/>
    <col min="6924" max="7168" width="8.7265625" style="35"/>
    <col min="7169" max="7169" width="16.08984375" style="35" customWidth="1"/>
    <col min="7170" max="7170" width="14.26953125" style="35" customWidth="1"/>
    <col min="7171" max="7171" width="12.26953125" style="35" customWidth="1"/>
    <col min="7172" max="7172" width="16.6328125" style="35" bestFit="1" customWidth="1"/>
    <col min="7173" max="7173" width="16.26953125" style="35" bestFit="1" customWidth="1"/>
    <col min="7174" max="7174" width="12.08984375" style="35" customWidth="1"/>
    <col min="7175" max="7175" width="23.26953125" style="35" customWidth="1"/>
    <col min="7176" max="7176" width="18.7265625" style="35" customWidth="1"/>
    <col min="7177" max="7178" width="12.08984375" style="35" customWidth="1"/>
    <col min="7179" max="7179" width="9" style="35" customWidth="1"/>
    <col min="7180" max="7424" width="8.7265625" style="35"/>
    <col min="7425" max="7425" width="16.08984375" style="35" customWidth="1"/>
    <col min="7426" max="7426" width="14.26953125" style="35" customWidth="1"/>
    <col min="7427" max="7427" width="12.26953125" style="35" customWidth="1"/>
    <col min="7428" max="7428" width="16.6328125" style="35" bestFit="1" customWidth="1"/>
    <col min="7429" max="7429" width="16.26953125" style="35" bestFit="1" customWidth="1"/>
    <col min="7430" max="7430" width="12.08984375" style="35" customWidth="1"/>
    <col min="7431" max="7431" width="23.26953125" style="35" customWidth="1"/>
    <col min="7432" max="7432" width="18.7265625" style="35" customWidth="1"/>
    <col min="7433" max="7434" width="12.08984375" style="35" customWidth="1"/>
    <col min="7435" max="7435" width="9" style="35" customWidth="1"/>
    <col min="7436" max="7680" width="8.7265625" style="35"/>
    <col min="7681" max="7681" width="16.08984375" style="35" customWidth="1"/>
    <col min="7682" max="7682" width="14.26953125" style="35" customWidth="1"/>
    <col min="7683" max="7683" width="12.26953125" style="35" customWidth="1"/>
    <col min="7684" max="7684" width="16.6328125" style="35" bestFit="1" customWidth="1"/>
    <col min="7685" max="7685" width="16.26953125" style="35" bestFit="1" customWidth="1"/>
    <col min="7686" max="7686" width="12.08984375" style="35" customWidth="1"/>
    <col min="7687" max="7687" width="23.26953125" style="35" customWidth="1"/>
    <col min="7688" max="7688" width="18.7265625" style="35" customWidth="1"/>
    <col min="7689" max="7690" width="12.08984375" style="35" customWidth="1"/>
    <col min="7691" max="7691" width="9" style="35" customWidth="1"/>
    <col min="7692" max="7936" width="8.7265625" style="35"/>
    <col min="7937" max="7937" width="16.08984375" style="35" customWidth="1"/>
    <col min="7938" max="7938" width="14.26953125" style="35" customWidth="1"/>
    <col min="7939" max="7939" width="12.26953125" style="35" customWidth="1"/>
    <col min="7940" max="7940" width="16.6328125" style="35" bestFit="1" customWidth="1"/>
    <col min="7941" max="7941" width="16.26953125" style="35" bestFit="1" customWidth="1"/>
    <col min="7942" max="7942" width="12.08984375" style="35" customWidth="1"/>
    <col min="7943" max="7943" width="23.26953125" style="35" customWidth="1"/>
    <col min="7944" max="7944" width="18.7265625" style="35" customWidth="1"/>
    <col min="7945" max="7946" width="12.08984375" style="35" customWidth="1"/>
    <col min="7947" max="7947" width="9" style="35" customWidth="1"/>
    <col min="7948" max="8192" width="8.7265625" style="35"/>
    <col min="8193" max="8193" width="16.08984375" style="35" customWidth="1"/>
    <col min="8194" max="8194" width="14.26953125" style="35" customWidth="1"/>
    <col min="8195" max="8195" width="12.26953125" style="35" customWidth="1"/>
    <col min="8196" max="8196" width="16.6328125" style="35" bestFit="1" customWidth="1"/>
    <col min="8197" max="8197" width="16.26953125" style="35" bestFit="1" customWidth="1"/>
    <col min="8198" max="8198" width="12.08984375" style="35" customWidth="1"/>
    <col min="8199" max="8199" width="23.26953125" style="35" customWidth="1"/>
    <col min="8200" max="8200" width="18.7265625" style="35" customWidth="1"/>
    <col min="8201" max="8202" width="12.08984375" style="35" customWidth="1"/>
    <col min="8203" max="8203" width="9" style="35" customWidth="1"/>
    <col min="8204" max="8448" width="8.7265625" style="35"/>
    <col min="8449" max="8449" width="16.08984375" style="35" customWidth="1"/>
    <col min="8450" max="8450" width="14.26953125" style="35" customWidth="1"/>
    <col min="8451" max="8451" width="12.26953125" style="35" customWidth="1"/>
    <col min="8452" max="8452" width="16.6328125" style="35" bestFit="1" customWidth="1"/>
    <col min="8453" max="8453" width="16.26953125" style="35" bestFit="1" customWidth="1"/>
    <col min="8454" max="8454" width="12.08984375" style="35" customWidth="1"/>
    <col min="8455" max="8455" width="23.26953125" style="35" customWidth="1"/>
    <col min="8456" max="8456" width="18.7265625" style="35" customWidth="1"/>
    <col min="8457" max="8458" width="12.08984375" style="35" customWidth="1"/>
    <col min="8459" max="8459" width="9" style="35" customWidth="1"/>
    <col min="8460" max="8704" width="8.7265625" style="35"/>
    <col min="8705" max="8705" width="16.08984375" style="35" customWidth="1"/>
    <col min="8706" max="8706" width="14.26953125" style="35" customWidth="1"/>
    <col min="8707" max="8707" width="12.26953125" style="35" customWidth="1"/>
    <col min="8708" max="8708" width="16.6328125" style="35" bestFit="1" customWidth="1"/>
    <col min="8709" max="8709" width="16.26953125" style="35" bestFit="1" customWidth="1"/>
    <col min="8710" max="8710" width="12.08984375" style="35" customWidth="1"/>
    <col min="8711" max="8711" width="23.26953125" style="35" customWidth="1"/>
    <col min="8712" max="8712" width="18.7265625" style="35" customWidth="1"/>
    <col min="8713" max="8714" width="12.08984375" style="35" customWidth="1"/>
    <col min="8715" max="8715" width="9" style="35" customWidth="1"/>
    <col min="8716" max="8960" width="8.7265625" style="35"/>
    <col min="8961" max="8961" width="16.08984375" style="35" customWidth="1"/>
    <col min="8962" max="8962" width="14.26953125" style="35" customWidth="1"/>
    <col min="8963" max="8963" width="12.26953125" style="35" customWidth="1"/>
    <col min="8964" max="8964" width="16.6328125" style="35" bestFit="1" customWidth="1"/>
    <col min="8965" max="8965" width="16.26953125" style="35" bestFit="1" customWidth="1"/>
    <col min="8966" max="8966" width="12.08984375" style="35" customWidth="1"/>
    <col min="8967" max="8967" width="23.26953125" style="35" customWidth="1"/>
    <col min="8968" max="8968" width="18.7265625" style="35" customWidth="1"/>
    <col min="8969" max="8970" width="12.08984375" style="35" customWidth="1"/>
    <col min="8971" max="8971" width="9" style="35" customWidth="1"/>
    <col min="8972" max="9216" width="8.7265625" style="35"/>
    <col min="9217" max="9217" width="16.08984375" style="35" customWidth="1"/>
    <col min="9218" max="9218" width="14.26953125" style="35" customWidth="1"/>
    <col min="9219" max="9219" width="12.26953125" style="35" customWidth="1"/>
    <col min="9220" max="9220" width="16.6328125" style="35" bestFit="1" customWidth="1"/>
    <col min="9221" max="9221" width="16.26953125" style="35" bestFit="1" customWidth="1"/>
    <col min="9222" max="9222" width="12.08984375" style="35" customWidth="1"/>
    <col min="9223" max="9223" width="23.26953125" style="35" customWidth="1"/>
    <col min="9224" max="9224" width="18.7265625" style="35" customWidth="1"/>
    <col min="9225" max="9226" width="12.08984375" style="35" customWidth="1"/>
    <col min="9227" max="9227" width="9" style="35" customWidth="1"/>
    <col min="9228" max="9472" width="8.7265625" style="35"/>
    <col min="9473" max="9473" width="16.08984375" style="35" customWidth="1"/>
    <col min="9474" max="9474" width="14.26953125" style="35" customWidth="1"/>
    <col min="9475" max="9475" width="12.26953125" style="35" customWidth="1"/>
    <col min="9476" max="9476" width="16.6328125" style="35" bestFit="1" customWidth="1"/>
    <col min="9477" max="9477" width="16.26953125" style="35" bestFit="1" customWidth="1"/>
    <col min="9478" max="9478" width="12.08984375" style="35" customWidth="1"/>
    <col min="9479" max="9479" width="23.26953125" style="35" customWidth="1"/>
    <col min="9480" max="9480" width="18.7265625" style="35" customWidth="1"/>
    <col min="9481" max="9482" width="12.08984375" style="35" customWidth="1"/>
    <col min="9483" max="9483" width="9" style="35" customWidth="1"/>
    <col min="9484" max="9728" width="8.7265625" style="35"/>
    <col min="9729" max="9729" width="16.08984375" style="35" customWidth="1"/>
    <col min="9730" max="9730" width="14.26953125" style="35" customWidth="1"/>
    <col min="9731" max="9731" width="12.26953125" style="35" customWidth="1"/>
    <col min="9732" max="9732" width="16.6328125" style="35" bestFit="1" customWidth="1"/>
    <col min="9733" max="9733" width="16.26953125" style="35" bestFit="1" customWidth="1"/>
    <col min="9734" max="9734" width="12.08984375" style="35" customWidth="1"/>
    <col min="9735" max="9735" width="23.26953125" style="35" customWidth="1"/>
    <col min="9736" max="9736" width="18.7265625" style="35" customWidth="1"/>
    <col min="9737" max="9738" width="12.08984375" style="35" customWidth="1"/>
    <col min="9739" max="9739" width="9" style="35" customWidth="1"/>
    <col min="9740" max="9984" width="8.7265625" style="35"/>
    <col min="9985" max="9985" width="16.08984375" style="35" customWidth="1"/>
    <col min="9986" max="9986" width="14.26953125" style="35" customWidth="1"/>
    <col min="9987" max="9987" width="12.26953125" style="35" customWidth="1"/>
    <col min="9988" max="9988" width="16.6328125" style="35" bestFit="1" customWidth="1"/>
    <col min="9989" max="9989" width="16.26953125" style="35" bestFit="1" customWidth="1"/>
    <col min="9990" max="9990" width="12.08984375" style="35" customWidth="1"/>
    <col min="9991" max="9991" width="23.26953125" style="35" customWidth="1"/>
    <col min="9992" max="9992" width="18.7265625" style="35" customWidth="1"/>
    <col min="9993" max="9994" width="12.08984375" style="35" customWidth="1"/>
    <col min="9995" max="9995" width="9" style="35" customWidth="1"/>
    <col min="9996" max="10240" width="8.7265625" style="35"/>
    <col min="10241" max="10241" width="16.08984375" style="35" customWidth="1"/>
    <col min="10242" max="10242" width="14.26953125" style="35" customWidth="1"/>
    <col min="10243" max="10243" width="12.26953125" style="35" customWidth="1"/>
    <col min="10244" max="10244" width="16.6328125" style="35" bestFit="1" customWidth="1"/>
    <col min="10245" max="10245" width="16.26953125" style="35" bestFit="1" customWidth="1"/>
    <col min="10246" max="10246" width="12.08984375" style="35" customWidth="1"/>
    <col min="10247" max="10247" width="23.26953125" style="35" customWidth="1"/>
    <col min="10248" max="10248" width="18.7265625" style="35" customWidth="1"/>
    <col min="10249" max="10250" width="12.08984375" style="35" customWidth="1"/>
    <col min="10251" max="10251" width="9" style="35" customWidth="1"/>
    <col min="10252" max="10496" width="8.7265625" style="35"/>
    <col min="10497" max="10497" width="16.08984375" style="35" customWidth="1"/>
    <col min="10498" max="10498" width="14.26953125" style="35" customWidth="1"/>
    <col min="10499" max="10499" width="12.26953125" style="35" customWidth="1"/>
    <col min="10500" max="10500" width="16.6328125" style="35" bestFit="1" customWidth="1"/>
    <col min="10501" max="10501" width="16.26953125" style="35" bestFit="1" customWidth="1"/>
    <col min="10502" max="10502" width="12.08984375" style="35" customWidth="1"/>
    <col min="10503" max="10503" width="23.26953125" style="35" customWidth="1"/>
    <col min="10504" max="10504" width="18.7265625" style="35" customWidth="1"/>
    <col min="10505" max="10506" width="12.08984375" style="35" customWidth="1"/>
    <col min="10507" max="10507" width="9" style="35" customWidth="1"/>
    <col min="10508" max="10752" width="8.7265625" style="35"/>
    <col min="10753" max="10753" width="16.08984375" style="35" customWidth="1"/>
    <col min="10754" max="10754" width="14.26953125" style="35" customWidth="1"/>
    <col min="10755" max="10755" width="12.26953125" style="35" customWidth="1"/>
    <col min="10756" max="10756" width="16.6328125" style="35" bestFit="1" customWidth="1"/>
    <col min="10757" max="10757" width="16.26953125" style="35" bestFit="1" customWidth="1"/>
    <col min="10758" max="10758" width="12.08984375" style="35" customWidth="1"/>
    <col min="10759" max="10759" width="23.26953125" style="35" customWidth="1"/>
    <col min="10760" max="10760" width="18.7265625" style="35" customWidth="1"/>
    <col min="10761" max="10762" width="12.08984375" style="35" customWidth="1"/>
    <col min="10763" max="10763" width="9" style="35" customWidth="1"/>
    <col min="10764" max="11008" width="8.7265625" style="35"/>
    <col min="11009" max="11009" width="16.08984375" style="35" customWidth="1"/>
    <col min="11010" max="11010" width="14.26953125" style="35" customWidth="1"/>
    <col min="11011" max="11011" width="12.26953125" style="35" customWidth="1"/>
    <col min="11012" max="11012" width="16.6328125" style="35" bestFit="1" customWidth="1"/>
    <col min="11013" max="11013" width="16.26953125" style="35" bestFit="1" customWidth="1"/>
    <col min="11014" max="11014" width="12.08984375" style="35" customWidth="1"/>
    <col min="11015" max="11015" width="23.26953125" style="35" customWidth="1"/>
    <col min="11016" max="11016" width="18.7265625" style="35" customWidth="1"/>
    <col min="11017" max="11018" width="12.08984375" style="35" customWidth="1"/>
    <col min="11019" max="11019" width="9" style="35" customWidth="1"/>
    <col min="11020" max="11264" width="8.7265625" style="35"/>
    <col min="11265" max="11265" width="16.08984375" style="35" customWidth="1"/>
    <col min="11266" max="11266" width="14.26953125" style="35" customWidth="1"/>
    <col min="11267" max="11267" width="12.26953125" style="35" customWidth="1"/>
    <col min="11268" max="11268" width="16.6328125" style="35" bestFit="1" customWidth="1"/>
    <col min="11269" max="11269" width="16.26953125" style="35" bestFit="1" customWidth="1"/>
    <col min="11270" max="11270" width="12.08984375" style="35" customWidth="1"/>
    <col min="11271" max="11271" width="23.26953125" style="35" customWidth="1"/>
    <col min="11272" max="11272" width="18.7265625" style="35" customWidth="1"/>
    <col min="11273" max="11274" width="12.08984375" style="35" customWidth="1"/>
    <col min="11275" max="11275" width="9" style="35" customWidth="1"/>
    <col min="11276" max="11520" width="8.7265625" style="35"/>
    <col min="11521" max="11521" width="16.08984375" style="35" customWidth="1"/>
    <col min="11522" max="11522" width="14.26953125" style="35" customWidth="1"/>
    <col min="11523" max="11523" width="12.26953125" style="35" customWidth="1"/>
    <col min="11524" max="11524" width="16.6328125" style="35" bestFit="1" customWidth="1"/>
    <col min="11525" max="11525" width="16.26953125" style="35" bestFit="1" customWidth="1"/>
    <col min="11526" max="11526" width="12.08984375" style="35" customWidth="1"/>
    <col min="11527" max="11527" width="23.26953125" style="35" customWidth="1"/>
    <col min="11528" max="11528" width="18.7265625" style="35" customWidth="1"/>
    <col min="11529" max="11530" width="12.08984375" style="35" customWidth="1"/>
    <col min="11531" max="11531" width="9" style="35" customWidth="1"/>
    <col min="11532" max="11776" width="8.7265625" style="35"/>
    <col min="11777" max="11777" width="16.08984375" style="35" customWidth="1"/>
    <col min="11778" max="11778" width="14.26953125" style="35" customWidth="1"/>
    <col min="11779" max="11779" width="12.26953125" style="35" customWidth="1"/>
    <col min="11780" max="11780" width="16.6328125" style="35" bestFit="1" customWidth="1"/>
    <col min="11781" max="11781" width="16.26953125" style="35" bestFit="1" customWidth="1"/>
    <col min="11782" max="11782" width="12.08984375" style="35" customWidth="1"/>
    <col min="11783" max="11783" width="23.26953125" style="35" customWidth="1"/>
    <col min="11784" max="11784" width="18.7265625" style="35" customWidth="1"/>
    <col min="11785" max="11786" width="12.08984375" style="35" customWidth="1"/>
    <col min="11787" max="11787" width="9" style="35" customWidth="1"/>
    <col min="11788" max="12032" width="8.7265625" style="35"/>
    <col min="12033" max="12033" width="16.08984375" style="35" customWidth="1"/>
    <col min="12034" max="12034" width="14.26953125" style="35" customWidth="1"/>
    <col min="12035" max="12035" width="12.26953125" style="35" customWidth="1"/>
    <col min="12036" max="12036" width="16.6328125" style="35" bestFit="1" customWidth="1"/>
    <col min="12037" max="12037" width="16.26953125" style="35" bestFit="1" customWidth="1"/>
    <col min="12038" max="12038" width="12.08984375" style="35" customWidth="1"/>
    <col min="12039" max="12039" width="23.26953125" style="35" customWidth="1"/>
    <col min="12040" max="12040" width="18.7265625" style="35" customWidth="1"/>
    <col min="12041" max="12042" width="12.08984375" style="35" customWidth="1"/>
    <col min="12043" max="12043" width="9" style="35" customWidth="1"/>
    <col min="12044" max="12288" width="8.7265625" style="35"/>
    <col min="12289" max="12289" width="16.08984375" style="35" customWidth="1"/>
    <col min="12290" max="12290" width="14.26953125" style="35" customWidth="1"/>
    <col min="12291" max="12291" width="12.26953125" style="35" customWidth="1"/>
    <col min="12292" max="12292" width="16.6328125" style="35" bestFit="1" customWidth="1"/>
    <col min="12293" max="12293" width="16.26953125" style="35" bestFit="1" customWidth="1"/>
    <col min="12294" max="12294" width="12.08984375" style="35" customWidth="1"/>
    <col min="12295" max="12295" width="23.26953125" style="35" customWidth="1"/>
    <col min="12296" max="12296" width="18.7265625" style="35" customWidth="1"/>
    <col min="12297" max="12298" width="12.08984375" style="35" customWidth="1"/>
    <col min="12299" max="12299" width="9" style="35" customWidth="1"/>
    <col min="12300" max="12544" width="8.7265625" style="35"/>
    <col min="12545" max="12545" width="16.08984375" style="35" customWidth="1"/>
    <col min="12546" max="12546" width="14.26953125" style="35" customWidth="1"/>
    <col min="12547" max="12547" width="12.26953125" style="35" customWidth="1"/>
    <col min="12548" max="12548" width="16.6328125" style="35" bestFit="1" customWidth="1"/>
    <col min="12549" max="12549" width="16.26953125" style="35" bestFit="1" customWidth="1"/>
    <col min="12550" max="12550" width="12.08984375" style="35" customWidth="1"/>
    <col min="12551" max="12551" width="23.26953125" style="35" customWidth="1"/>
    <col min="12552" max="12552" width="18.7265625" style="35" customWidth="1"/>
    <col min="12553" max="12554" width="12.08984375" style="35" customWidth="1"/>
    <col min="12555" max="12555" width="9" style="35" customWidth="1"/>
    <col min="12556" max="12800" width="8.7265625" style="35"/>
    <col min="12801" max="12801" width="16.08984375" style="35" customWidth="1"/>
    <col min="12802" max="12802" width="14.26953125" style="35" customWidth="1"/>
    <col min="12803" max="12803" width="12.26953125" style="35" customWidth="1"/>
    <col min="12804" max="12804" width="16.6328125" style="35" bestFit="1" customWidth="1"/>
    <col min="12805" max="12805" width="16.26953125" style="35" bestFit="1" customWidth="1"/>
    <col min="12806" max="12806" width="12.08984375" style="35" customWidth="1"/>
    <col min="12807" max="12807" width="23.26953125" style="35" customWidth="1"/>
    <col min="12808" max="12808" width="18.7265625" style="35" customWidth="1"/>
    <col min="12809" max="12810" width="12.08984375" style="35" customWidth="1"/>
    <col min="12811" max="12811" width="9" style="35" customWidth="1"/>
    <col min="12812" max="13056" width="8.7265625" style="35"/>
    <col min="13057" max="13057" width="16.08984375" style="35" customWidth="1"/>
    <col min="13058" max="13058" width="14.26953125" style="35" customWidth="1"/>
    <col min="13059" max="13059" width="12.26953125" style="35" customWidth="1"/>
    <col min="13060" max="13060" width="16.6328125" style="35" bestFit="1" customWidth="1"/>
    <col min="13061" max="13061" width="16.26953125" style="35" bestFit="1" customWidth="1"/>
    <col min="13062" max="13062" width="12.08984375" style="35" customWidth="1"/>
    <col min="13063" max="13063" width="23.26953125" style="35" customWidth="1"/>
    <col min="13064" max="13064" width="18.7265625" style="35" customWidth="1"/>
    <col min="13065" max="13066" width="12.08984375" style="35" customWidth="1"/>
    <col min="13067" max="13067" width="9" style="35" customWidth="1"/>
    <col min="13068" max="13312" width="8.7265625" style="35"/>
    <col min="13313" max="13313" width="16.08984375" style="35" customWidth="1"/>
    <col min="13314" max="13314" width="14.26953125" style="35" customWidth="1"/>
    <col min="13315" max="13315" width="12.26953125" style="35" customWidth="1"/>
    <col min="13316" max="13316" width="16.6328125" style="35" bestFit="1" customWidth="1"/>
    <col min="13317" max="13317" width="16.26953125" style="35" bestFit="1" customWidth="1"/>
    <col min="13318" max="13318" width="12.08984375" style="35" customWidth="1"/>
    <col min="13319" max="13319" width="23.26953125" style="35" customWidth="1"/>
    <col min="13320" max="13320" width="18.7265625" style="35" customWidth="1"/>
    <col min="13321" max="13322" width="12.08984375" style="35" customWidth="1"/>
    <col min="13323" max="13323" width="9" style="35" customWidth="1"/>
    <col min="13324" max="13568" width="8.7265625" style="35"/>
    <col min="13569" max="13569" width="16.08984375" style="35" customWidth="1"/>
    <col min="13570" max="13570" width="14.26953125" style="35" customWidth="1"/>
    <col min="13571" max="13571" width="12.26953125" style="35" customWidth="1"/>
    <col min="13572" max="13572" width="16.6328125" style="35" bestFit="1" customWidth="1"/>
    <col min="13573" max="13573" width="16.26953125" style="35" bestFit="1" customWidth="1"/>
    <col min="13574" max="13574" width="12.08984375" style="35" customWidth="1"/>
    <col min="13575" max="13575" width="23.26953125" style="35" customWidth="1"/>
    <col min="13576" max="13576" width="18.7265625" style="35" customWidth="1"/>
    <col min="13577" max="13578" width="12.08984375" style="35" customWidth="1"/>
    <col min="13579" max="13579" width="9" style="35" customWidth="1"/>
    <col min="13580" max="13824" width="8.7265625" style="35"/>
    <col min="13825" max="13825" width="16.08984375" style="35" customWidth="1"/>
    <col min="13826" max="13826" width="14.26953125" style="35" customWidth="1"/>
    <col min="13827" max="13827" width="12.26953125" style="35" customWidth="1"/>
    <col min="13828" max="13828" width="16.6328125" style="35" bestFit="1" customWidth="1"/>
    <col min="13829" max="13829" width="16.26953125" style="35" bestFit="1" customWidth="1"/>
    <col min="13830" max="13830" width="12.08984375" style="35" customWidth="1"/>
    <col min="13831" max="13831" width="23.26953125" style="35" customWidth="1"/>
    <col min="13832" max="13832" width="18.7265625" style="35" customWidth="1"/>
    <col min="13833" max="13834" width="12.08984375" style="35" customWidth="1"/>
    <col min="13835" max="13835" width="9" style="35" customWidth="1"/>
    <col min="13836" max="14080" width="8.7265625" style="35"/>
    <col min="14081" max="14081" width="16.08984375" style="35" customWidth="1"/>
    <col min="14082" max="14082" width="14.26953125" style="35" customWidth="1"/>
    <col min="14083" max="14083" width="12.26953125" style="35" customWidth="1"/>
    <col min="14084" max="14084" width="16.6328125" style="35" bestFit="1" customWidth="1"/>
    <col min="14085" max="14085" width="16.26953125" style="35" bestFit="1" customWidth="1"/>
    <col min="14086" max="14086" width="12.08984375" style="35" customWidth="1"/>
    <col min="14087" max="14087" width="23.26953125" style="35" customWidth="1"/>
    <col min="14088" max="14088" width="18.7265625" style="35" customWidth="1"/>
    <col min="14089" max="14090" width="12.08984375" style="35" customWidth="1"/>
    <col min="14091" max="14091" width="9" style="35" customWidth="1"/>
    <col min="14092" max="14336" width="8.7265625" style="35"/>
    <col min="14337" max="14337" width="16.08984375" style="35" customWidth="1"/>
    <col min="14338" max="14338" width="14.26953125" style="35" customWidth="1"/>
    <col min="14339" max="14339" width="12.26953125" style="35" customWidth="1"/>
    <col min="14340" max="14340" width="16.6328125" style="35" bestFit="1" customWidth="1"/>
    <col min="14341" max="14341" width="16.26953125" style="35" bestFit="1" customWidth="1"/>
    <col min="14342" max="14342" width="12.08984375" style="35" customWidth="1"/>
    <col min="14343" max="14343" width="23.26953125" style="35" customWidth="1"/>
    <col min="14344" max="14344" width="18.7265625" style="35" customWidth="1"/>
    <col min="14345" max="14346" width="12.08984375" style="35" customWidth="1"/>
    <col min="14347" max="14347" width="9" style="35" customWidth="1"/>
    <col min="14348" max="14592" width="8.7265625" style="35"/>
    <col min="14593" max="14593" width="16.08984375" style="35" customWidth="1"/>
    <col min="14594" max="14594" width="14.26953125" style="35" customWidth="1"/>
    <col min="14595" max="14595" width="12.26953125" style="35" customWidth="1"/>
    <col min="14596" max="14596" width="16.6328125" style="35" bestFit="1" customWidth="1"/>
    <col min="14597" max="14597" width="16.26953125" style="35" bestFit="1" customWidth="1"/>
    <col min="14598" max="14598" width="12.08984375" style="35" customWidth="1"/>
    <col min="14599" max="14599" width="23.26953125" style="35" customWidth="1"/>
    <col min="14600" max="14600" width="18.7265625" style="35" customWidth="1"/>
    <col min="14601" max="14602" width="12.08984375" style="35" customWidth="1"/>
    <col min="14603" max="14603" width="9" style="35" customWidth="1"/>
    <col min="14604" max="14848" width="8.7265625" style="35"/>
    <col min="14849" max="14849" width="16.08984375" style="35" customWidth="1"/>
    <col min="14850" max="14850" width="14.26953125" style="35" customWidth="1"/>
    <col min="14851" max="14851" width="12.26953125" style="35" customWidth="1"/>
    <col min="14852" max="14852" width="16.6328125" style="35" bestFit="1" customWidth="1"/>
    <col min="14853" max="14853" width="16.26953125" style="35" bestFit="1" customWidth="1"/>
    <col min="14854" max="14854" width="12.08984375" style="35" customWidth="1"/>
    <col min="14855" max="14855" width="23.26953125" style="35" customWidth="1"/>
    <col min="14856" max="14856" width="18.7265625" style="35" customWidth="1"/>
    <col min="14857" max="14858" width="12.08984375" style="35" customWidth="1"/>
    <col min="14859" max="14859" width="9" style="35" customWidth="1"/>
    <col min="14860" max="15104" width="8.7265625" style="35"/>
    <col min="15105" max="15105" width="16.08984375" style="35" customWidth="1"/>
    <col min="15106" max="15106" width="14.26953125" style="35" customWidth="1"/>
    <col min="15107" max="15107" width="12.26953125" style="35" customWidth="1"/>
    <col min="15108" max="15108" width="16.6328125" style="35" bestFit="1" customWidth="1"/>
    <col min="15109" max="15109" width="16.26953125" style="35" bestFit="1" customWidth="1"/>
    <col min="15110" max="15110" width="12.08984375" style="35" customWidth="1"/>
    <col min="15111" max="15111" width="23.26953125" style="35" customWidth="1"/>
    <col min="15112" max="15112" width="18.7265625" style="35" customWidth="1"/>
    <col min="15113" max="15114" width="12.08984375" style="35" customWidth="1"/>
    <col min="15115" max="15115" width="9" style="35" customWidth="1"/>
    <col min="15116" max="15360" width="8.7265625" style="35"/>
    <col min="15361" max="15361" width="16.08984375" style="35" customWidth="1"/>
    <col min="15362" max="15362" width="14.26953125" style="35" customWidth="1"/>
    <col min="15363" max="15363" width="12.26953125" style="35" customWidth="1"/>
    <col min="15364" max="15364" width="16.6328125" style="35" bestFit="1" customWidth="1"/>
    <col min="15365" max="15365" width="16.26953125" style="35" bestFit="1" customWidth="1"/>
    <col min="15366" max="15366" width="12.08984375" style="35" customWidth="1"/>
    <col min="15367" max="15367" width="23.26953125" style="35" customWidth="1"/>
    <col min="15368" max="15368" width="18.7265625" style="35" customWidth="1"/>
    <col min="15369" max="15370" width="12.08984375" style="35" customWidth="1"/>
    <col min="15371" max="15371" width="9" style="35" customWidth="1"/>
    <col min="15372" max="15616" width="8.7265625" style="35"/>
    <col min="15617" max="15617" width="16.08984375" style="35" customWidth="1"/>
    <col min="15618" max="15618" width="14.26953125" style="35" customWidth="1"/>
    <col min="15619" max="15619" width="12.26953125" style="35" customWidth="1"/>
    <col min="15620" max="15620" width="16.6328125" style="35" bestFit="1" customWidth="1"/>
    <col min="15621" max="15621" width="16.26953125" style="35" bestFit="1" customWidth="1"/>
    <col min="15622" max="15622" width="12.08984375" style="35" customWidth="1"/>
    <col min="15623" max="15623" width="23.26953125" style="35" customWidth="1"/>
    <col min="15624" max="15624" width="18.7265625" style="35" customWidth="1"/>
    <col min="15625" max="15626" width="12.08984375" style="35" customWidth="1"/>
    <col min="15627" max="15627" width="9" style="35" customWidth="1"/>
    <col min="15628" max="15872" width="8.7265625" style="35"/>
    <col min="15873" max="15873" width="16.08984375" style="35" customWidth="1"/>
    <col min="15874" max="15874" width="14.26953125" style="35" customWidth="1"/>
    <col min="15875" max="15875" width="12.26953125" style="35" customWidth="1"/>
    <col min="15876" max="15876" width="16.6328125" style="35" bestFit="1" customWidth="1"/>
    <col min="15877" max="15877" width="16.26953125" style="35" bestFit="1" customWidth="1"/>
    <col min="15878" max="15878" width="12.08984375" style="35" customWidth="1"/>
    <col min="15879" max="15879" width="23.26953125" style="35" customWidth="1"/>
    <col min="15880" max="15880" width="18.7265625" style="35" customWidth="1"/>
    <col min="15881" max="15882" width="12.08984375" style="35" customWidth="1"/>
    <col min="15883" max="15883" width="9" style="35" customWidth="1"/>
    <col min="15884" max="16128" width="8.7265625" style="35"/>
    <col min="16129" max="16129" width="16.08984375" style="35" customWidth="1"/>
    <col min="16130" max="16130" width="14.26953125" style="35" customWidth="1"/>
    <col min="16131" max="16131" width="12.26953125" style="35" customWidth="1"/>
    <col min="16132" max="16132" width="16.6328125" style="35" bestFit="1" customWidth="1"/>
    <col min="16133" max="16133" width="16.26953125" style="35" bestFit="1" customWidth="1"/>
    <col min="16134" max="16134" width="12.08984375" style="35" customWidth="1"/>
    <col min="16135" max="16135" width="23.26953125" style="35" customWidth="1"/>
    <col min="16136" max="16136" width="18.7265625" style="35" customWidth="1"/>
    <col min="16137" max="16138" width="12.08984375" style="35" customWidth="1"/>
    <col min="16139" max="16139" width="9" style="35" customWidth="1"/>
    <col min="16140" max="16384" width="8.7265625" style="35"/>
  </cols>
  <sheetData>
    <row r="2" spans="1:11" s="22" customFormat="1" ht="24.75" customHeight="1">
      <c r="A2" s="18" t="s">
        <v>13</v>
      </c>
      <c r="B2" s="19" t="s">
        <v>14</v>
      </c>
      <c r="C2" s="20"/>
      <c r="D2" s="20"/>
      <c r="E2" s="20"/>
      <c r="F2" s="20"/>
      <c r="G2" s="20"/>
      <c r="H2" s="20"/>
      <c r="I2" s="21"/>
    </row>
    <row r="3" spans="1:11" s="26" customFormat="1" ht="20.5">
      <c r="A3" s="23" t="s">
        <v>15</v>
      </c>
      <c r="B3" s="24" t="s">
        <v>16</v>
      </c>
      <c r="C3" s="24"/>
      <c r="D3" s="24"/>
      <c r="E3" s="24"/>
      <c r="F3" s="24"/>
      <c r="G3" s="24"/>
      <c r="H3" s="24"/>
      <c r="I3" s="25"/>
    </row>
    <row r="4" spans="1:11" s="26" customFormat="1" ht="20.5">
      <c r="B4" s="24"/>
      <c r="C4" s="24"/>
      <c r="D4" s="24"/>
      <c r="E4" s="24"/>
      <c r="F4" s="24"/>
      <c r="G4" s="24"/>
      <c r="H4" s="24"/>
      <c r="I4" s="25"/>
    </row>
    <row r="5" spans="1:11" s="22" customFormat="1" ht="20.5">
      <c r="B5" s="20"/>
      <c r="C5" s="20"/>
      <c r="D5" s="20"/>
      <c r="E5" s="20"/>
      <c r="F5" s="20"/>
      <c r="G5" s="20"/>
      <c r="H5" s="20"/>
      <c r="I5" s="21"/>
    </row>
    <row r="6" spans="1:11" s="22" customFormat="1" ht="41">
      <c r="A6" s="108"/>
      <c r="B6" s="110" t="s">
        <v>64</v>
      </c>
      <c r="C6" s="110" t="s">
        <v>65</v>
      </c>
      <c r="D6" s="110" t="s">
        <v>66</v>
      </c>
      <c r="E6" s="67" t="s">
        <v>17</v>
      </c>
      <c r="F6" s="110" t="s">
        <v>67</v>
      </c>
      <c r="G6" s="67" t="s">
        <v>18</v>
      </c>
      <c r="H6" s="67" t="s">
        <v>19</v>
      </c>
      <c r="I6" s="112" t="s">
        <v>20</v>
      </c>
    </row>
    <row r="7" spans="1:11" s="22" customFormat="1" ht="20.5">
      <c r="A7" s="109"/>
      <c r="B7" s="111"/>
      <c r="C7" s="111"/>
      <c r="D7" s="111"/>
      <c r="E7" s="68" t="s">
        <v>21</v>
      </c>
      <c r="F7" s="111"/>
      <c r="G7" s="68" t="s">
        <v>22</v>
      </c>
      <c r="H7" s="68" t="s">
        <v>23</v>
      </c>
      <c r="I7" s="113"/>
    </row>
    <row r="8" spans="1:11" s="22" customFormat="1" ht="20.5">
      <c r="A8" s="27" t="s">
        <v>24</v>
      </c>
      <c r="B8" s="28">
        <f>'บุคลากร-พท.'!C4</f>
        <v>0</v>
      </c>
      <c r="C8" s="28">
        <f>เวลาทำการ!B15</f>
        <v>0</v>
      </c>
      <c r="D8" s="28">
        <f>ผู้ใช้บริการ!B16</f>
        <v>0</v>
      </c>
      <c r="E8" s="28">
        <f>'บุคลากร-พท.'!C5</f>
        <v>0</v>
      </c>
      <c r="F8" s="69" t="e">
        <f>'EUI รายเดือน'!F20</f>
        <v>#DIV/0!</v>
      </c>
      <c r="G8" s="29" t="e">
        <f>(((0.456*B8)+(0.132*C8)+(0.007*D8))*(E8/1000))*F8</f>
        <v>#DIV/0!</v>
      </c>
      <c r="H8" s="30">
        <f>ไฟฟ้า!B17</f>
        <v>0</v>
      </c>
      <c r="I8" s="31" t="e">
        <f>(G8-H8)/H8</f>
        <v>#DIV/0!</v>
      </c>
    </row>
    <row r="9" spans="1:11" s="22" customFormat="1" ht="20.5">
      <c r="A9" s="32" t="s">
        <v>25</v>
      </c>
      <c r="B9" s="33">
        <f>'บุคลากร-พท.'!D4</f>
        <v>0</v>
      </c>
      <c r="C9" s="33">
        <f>เวลาทำการ!C15</f>
        <v>0</v>
      </c>
      <c r="D9" s="33">
        <f>ผู้ใช้บริการ!C16</f>
        <v>0</v>
      </c>
      <c r="E9" s="33">
        <f>'บุคลากร-พท.'!D5</f>
        <v>0</v>
      </c>
      <c r="F9" s="70" t="e">
        <f>'EUI รายเดือน'!F39</f>
        <v>#DIV/0!</v>
      </c>
      <c r="G9" s="34" t="e">
        <f>(((0.456*B9)+(0.132*C9)+(0.007*D9))*(E9/1000))*F9</f>
        <v>#DIV/0!</v>
      </c>
      <c r="H9" s="30">
        <f>ไฟฟ้า!B37</f>
        <v>0</v>
      </c>
      <c r="I9" s="31" t="e">
        <f>(G9-H9)/H9</f>
        <v>#DIV/0!</v>
      </c>
    </row>
    <row r="10" spans="1:11" s="22" customFormat="1" ht="20.5">
      <c r="A10" s="32" t="s">
        <v>26</v>
      </c>
      <c r="B10" s="33">
        <f>'บุคลากร-พท.'!E4</f>
        <v>0</v>
      </c>
      <c r="C10" s="33">
        <f>เวลาทำการ!D15</f>
        <v>0</v>
      </c>
      <c r="D10" s="33">
        <f>ผู้ใช้บริการ!D16</f>
        <v>0</v>
      </c>
      <c r="E10" s="33">
        <f>'บุคลากร-พท.'!E5</f>
        <v>0</v>
      </c>
      <c r="F10" s="70" t="e">
        <f>'EUI รายเดือน'!F59</f>
        <v>#DIV/0!</v>
      </c>
      <c r="G10" s="34" t="e">
        <f>(((0.456*B10)+(0.132*C10)+(0.007*D10))*(E10/1000))*F10</f>
        <v>#DIV/0!</v>
      </c>
      <c r="H10" s="30">
        <f>ไฟฟ้า!B57</f>
        <v>0</v>
      </c>
      <c r="I10" s="31" t="e">
        <f>(G10-H10)/H10</f>
        <v>#DIV/0!</v>
      </c>
    </row>
    <row r="11" spans="1:11" s="22" customFormat="1" ht="20.5">
      <c r="A11" s="32" t="s">
        <v>27</v>
      </c>
      <c r="B11" s="33">
        <f>'บุคลากร-พท.'!F4</f>
        <v>0</v>
      </c>
      <c r="C11" s="33">
        <f>เวลาทำการ!E15</f>
        <v>0</v>
      </c>
      <c r="D11" s="33">
        <f>ผู้ใช้บริการ!E16</f>
        <v>0</v>
      </c>
      <c r="E11" s="33">
        <f>'บุคลากร-พท.'!F5</f>
        <v>0</v>
      </c>
      <c r="F11" s="70" t="e">
        <f>'EUI รายเดือน'!F79</f>
        <v>#DIV/0!</v>
      </c>
      <c r="G11" s="34" t="e">
        <f>(((0.456*B11)+(0.132*C11)+(0.007*D11))*(E11/1000))*F11</f>
        <v>#DIV/0!</v>
      </c>
      <c r="H11" s="30">
        <f>ไฟฟ้า!B77</f>
        <v>0</v>
      </c>
      <c r="I11" s="31" t="e">
        <f>(G11-H11)/H11</f>
        <v>#DIV/0!</v>
      </c>
    </row>
    <row r="12" spans="1:11" s="22" customFormat="1" ht="20.5">
      <c r="A12" s="32" t="s">
        <v>28</v>
      </c>
      <c r="B12" s="33">
        <f>'บุคลากร-พท.'!G4</f>
        <v>0</v>
      </c>
      <c r="C12" s="33">
        <f>เวลาทำการ!F15</f>
        <v>0</v>
      </c>
      <c r="D12" s="33">
        <f>ผู้ใช้บริการ!F16</f>
        <v>0</v>
      </c>
      <c r="E12" s="33">
        <f>'บุคลากร-พท.'!G5</f>
        <v>0</v>
      </c>
      <c r="F12" s="70" t="e">
        <f>'EUI รายเดือน'!#REF!</f>
        <v>#REF!</v>
      </c>
      <c r="G12" s="34" t="e">
        <f>(((0.456*B12)+(0.132*C12)+(0.007*D12))*(E12/1000))*F12</f>
        <v>#REF!</v>
      </c>
      <c r="H12" s="30" t="e">
        <f>ไฟฟ้า!#REF!</f>
        <v>#REF!</v>
      </c>
      <c r="I12" s="31" t="e">
        <f>(G12-H12)/H12</f>
        <v>#REF!</v>
      </c>
    </row>
    <row r="13" spans="1:11">
      <c r="J13" s="35"/>
      <c r="K13" s="35"/>
    </row>
    <row r="14" spans="1:11">
      <c r="J14" s="35"/>
      <c r="K14" s="35"/>
    </row>
    <row r="15" spans="1:11">
      <c r="B15" s="71"/>
      <c r="J15" s="35"/>
      <c r="K15" s="35"/>
    </row>
    <row r="16" spans="1:11">
      <c r="J16" s="35"/>
      <c r="K16" s="35"/>
    </row>
    <row r="17" spans="2:10">
      <c r="J17" s="38"/>
    </row>
    <row r="18" spans="2:10">
      <c r="J18" s="38"/>
    </row>
    <row r="19" spans="2:10">
      <c r="J19" s="38"/>
    </row>
    <row r="20" spans="2:10">
      <c r="J20" s="38"/>
    </row>
    <row r="21" spans="2:10">
      <c r="J21" s="38"/>
    </row>
    <row r="22" spans="2:10">
      <c r="J22" s="38"/>
    </row>
    <row r="23" spans="2:10">
      <c r="J23" s="38"/>
    </row>
    <row r="24" spans="2:10">
      <c r="J24" s="38"/>
    </row>
    <row r="25" spans="2:10">
      <c r="J25" s="38"/>
    </row>
    <row r="26" spans="2:10">
      <c r="J26" s="38"/>
    </row>
    <row r="27" spans="2:10">
      <c r="J27" s="38"/>
    </row>
    <row r="28" spans="2:10" ht="18">
      <c r="B28" s="72" t="s">
        <v>68</v>
      </c>
      <c r="J28" s="38"/>
    </row>
    <row r="29" spans="2:10">
      <c r="J29" s="38"/>
    </row>
    <row r="30" spans="2:10">
      <c r="J30" s="38"/>
    </row>
    <row r="31" spans="2:10">
      <c r="J31" s="38"/>
    </row>
    <row r="32" spans="2:10">
      <c r="J32" s="38"/>
    </row>
    <row r="33" spans="10:10">
      <c r="J33" s="38"/>
    </row>
    <row r="34" spans="10:10">
      <c r="J34" s="38"/>
    </row>
    <row r="35" spans="10:10">
      <c r="J35" s="38"/>
    </row>
    <row r="36" spans="10:10">
      <c r="J36" s="38"/>
    </row>
    <row r="37" spans="10:10">
      <c r="J37" s="38"/>
    </row>
    <row r="38" spans="10:10">
      <c r="J38" s="38"/>
    </row>
    <row r="39" spans="10:10">
      <c r="J39" s="38"/>
    </row>
    <row r="40" spans="10:10">
      <c r="J40" s="38"/>
    </row>
    <row r="41" spans="10:10">
      <c r="J41" s="38"/>
    </row>
    <row r="42" spans="10:10">
      <c r="J42" s="38"/>
    </row>
    <row r="43" spans="10:10">
      <c r="J43" s="38"/>
    </row>
    <row r="44" spans="10:10">
      <c r="J44" s="38"/>
    </row>
    <row r="45" spans="10:10">
      <c r="J45" s="38"/>
    </row>
    <row r="46" spans="10:10">
      <c r="J46" s="38"/>
    </row>
    <row r="47" spans="10:10">
      <c r="J47" s="38"/>
    </row>
    <row r="48" spans="10:10">
      <c r="J48" s="38"/>
    </row>
    <row r="49" spans="10:10">
      <c r="J49" s="38"/>
    </row>
    <row r="50" spans="10:10">
      <c r="J50" s="38"/>
    </row>
    <row r="51" spans="10:10">
      <c r="J51" s="38"/>
    </row>
    <row r="52" spans="10:10">
      <c r="J52" s="38"/>
    </row>
    <row r="53" spans="10:10">
      <c r="J53" s="38"/>
    </row>
    <row r="54" spans="10:10">
      <c r="J54" s="38"/>
    </row>
    <row r="55" spans="10:10">
      <c r="J55" s="38"/>
    </row>
    <row r="56" spans="10:10">
      <c r="J56" s="38"/>
    </row>
    <row r="57" spans="10:10">
      <c r="J57" s="38"/>
    </row>
    <row r="58" spans="10:10">
      <c r="J58" s="38"/>
    </row>
    <row r="59" spans="10:10">
      <c r="J59" s="38"/>
    </row>
    <row r="60" spans="10:10">
      <c r="J60" s="38"/>
    </row>
    <row r="61" spans="10:10">
      <c r="J61" s="38"/>
    </row>
    <row r="62" spans="10:10">
      <c r="J62" s="38"/>
    </row>
    <row r="63" spans="10:10">
      <c r="J63" s="38"/>
    </row>
    <row r="64" spans="10:10">
      <c r="J64" s="38"/>
    </row>
    <row r="65" spans="10:10">
      <c r="J65" s="38"/>
    </row>
    <row r="66" spans="10:10">
      <c r="J66" s="38"/>
    </row>
    <row r="67" spans="10:10">
      <c r="J67" s="38"/>
    </row>
    <row r="68" spans="10:10">
      <c r="J68" s="38"/>
    </row>
    <row r="69" spans="10:10">
      <c r="J69" s="38"/>
    </row>
    <row r="70" spans="10:10">
      <c r="J70" s="38"/>
    </row>
    <row r="71" spans="10:10">
      <c r="J71" s="38"/>
    </row>
    <row r="72" spans="10:10">
      <c r="J72" s="38"/>
    </row>
    <row r="73" spans="10:10">
      <c r="J73" s="38"/>
    </row>
    <row r="74" spans="10:10">
      <c r="J74" s="38"/>
    </row>
    <row r="75" spans="10:10">
      <c r="J75" s="38"/>
    </row>
    <row r="76" spans="10:10">
      <c r="J76" s="38"/>
    </row>
    <row r="77" spans="10:10">
      <c r="J77" s="38"/>
    </row>
    <row r="78" spans="10:10">
      <c r="J78" s="38"/>
    </row>
    <row r="79" spans="10:10">
      <c r="J79" s="38"/>
    </row>
    <row r="80" spans="10:10">
      <c r="J80" s="38"/>
    </row>
    <row r="81" spans="10:10">
      <c r="J81" s="38"/>
    </row>
    <row r="82" spans="10:10">
      <c r="J82" s="38"/>
    </row>
    <row r="83" spans="10:10">
      <c r="J83" s="38"/>
    </row>
    <row r="84" spans="10:10">
      <c r="J84" s="38"/>
    </row>
    <row r="85" spans="10:10">
      <c r="J85" s="38"/>
    </row>
    <row r="86" spans="10:10">
      <c r="J86" s="38"/>
    </row>
    <row r="87" spans="10:10">
      <c r="J87" s="38"/>
    </row>
    <row r="88" spans="10:10">
      <c r="J88" s="38"/>
    </row>
    <row r="89" spans="10:10">
      <c r="J89" s="38"/>
    </row>
    <row r="90" spans="10:10">
      <c r="J90" s="38"/>
    </row>
    <row r="91" spans="10:10">
      <c r="J91" s="38"/>
    </row>
    <row r="92" spans="10:10">
      <c r="J92" s="38"/>
    </row>
    <row r="93" spans="10:10">
      <c r="J93" s="38"/>
    </row>
    <row r="94" spans="10:10">
      <c r="J94" s="38"/>
    </row>
    <row r="95" spans="10:10">
      <c r="J95" s="38"/>
    </row>
    <row r="96" spans="10:10">
      <c r="J96" s="38"/>
    </row>
    <row r="97" spans="10:10">
      <c r="J97" s="38"/>
    </row>
    <row r="98" spans="10:10">
      <c r="J98" s="38"/>
    </row>
    <row r="99" spans="10:10">
      <c r="J99" s="38"/>
    </row>
    <row r="100" spans="10:10">
      <c r="J100" s="38"/>
    </row>
    <row r="101" spans="10:10">
      <c r="J101" s="38"/>
    </row>
    <row r="102" spans="10:10">
      <c r="J102" s="38"/>
    </row>
    <row r="103" spans="10:10">
      <c r="J103" s="38"/>
    </row>
    <row r="104" spans="10:10">
      <c r="J104" s="38"/>
    </row>
    <row r="105" spans="10:10">
      <c r="J105" s="38"/>
    </row>
    <row r="106" spans="10:10">
      <c r="J106" s="38"/>
    </row>
    <row r="107" spans="10:10">
      <c r="J107" s="38"/>
    </row>
    <row r="108" spans="10:10">
      <c r="J108" s="38"/>
    </row>
    <row r="109" spans="10:10">
      <c r="J109" s="38"/>
    </row>
    <row r="110" spans="10:10">
      <c r="J110" s="38"/>
    </row>
    <row r="111" spans="10:10">
      <c r="J111" s="38"/>
    </row>
    <row r="112" spans="10:10">
      <c r="J112" s="38"/>
    </row>
    <row r="113" spans="10:10">
      <c r="J113" s="38"/>
    </row>
    <row r="114" spans="10:10">
      <c r="J114" s="38"/>
    </row>
    <row r="115" spans="10:10">
      <c r="J115" s="38"/>
    </row>
    <row r="116" spans="10:10">
      <c r="J116" s="38"/>
    </row>
    <row r="117" spans="10:10">
      <c r="J117" s="38"/>
    </row>
    <row r="118" spans="10:10">
      <c r="J118" s="38"/>
    </row>
    <row r="119" spans="10:10">
      <c r="J119" s="38"/>
    </row>
    <row r="120" spans="10:10">
      <c r="J120" s="38"/>
    </row>
    <row r="121" spans="10:10">
      <c r="J121" s="38"/>
    </row>
    <row r="122" spans="10:10">
      <c r="J122" s="38"/>
    </row>
    <row r="123" spans="10:10">
      <c r="J123" s="38"/>
    </row>
    <row r="124" spans="10:10">
      <c r="J124" s="38"/>
    </row>
    <row r="125" spans="10:10">
      <c r="J125" s="38"/>
    </row>
    <row r="126" spans="10:10">
      <c r="J126" s="38"/>
    </row>
    <row r="127" spans="10:10">
      <c r="J127" s="38"/>
    </row>
    <row r="128" spans="10:10">
      <c r="J128" s="38"/>
    </row>
    <row r="129" spans="10:10">
      <c r="J129" s="38"/>
    </row>
    <row r="130" spans="10:10">
      <c r="J130" s="38"/>
    </row>
    <row r="131" spans="10:10">
      <c r="J131" s="38"/>
    </row>
    <row r="132" spans="10:10">
      <c r="J132" s="38"/>
    </row>
    <row r="133" spans="10:10">
      <c r="J133" s="38"/>
    </row>
    <row r="134" spans="10:10">
      <c r="J134" s="38"/>
    </row>
    <row r="135" spans="10:10">
      <c r="J135" s="38"/>
    </row>
    <row r="136" spans="10:10">
      <c r="J136" s="38"/>
    </row>
    <row r="137" spans="10:10">
      <c r="J137" s="38"/>
    </row>
    <row r="138" spans="10:10">
      <c r="J138" s="38"/>
    </row>
    <row r="139" spans="10:10">
      <c r="J139" s="38"/>
    </row>
    <row r="140" spans="10:10">
      <c r="J140" s="38"/>
    </row>
    <row r="141" spans="10:10">
      <c r="J141" s="38"/>
    </row>
    <row r="142" spans="10:10">
      <c r="J142" s="38"/>
    </row>
    <row r="143" spans="10:10">
      <c r="J143" s="38"/>
    </row>
    <row r="144" spans="10:10">
      <c r="J144" s="38"/>
    </row>
    <row r="145" spans="10:10">
      <c r="J145" s="38"/>
    </row>
    <row r="146" spans="10:10">
      <c r="J146" s="38"/>
    </row>
    <row r="147" spans="10:10">
      <c r="J147" s="38"/>
    </row>
    <row r="148" spans="10:10">
      <c r="J148" s="38"/>
    </row>
    <row r="149" spans="10:10">
      <c r="J149" s="38"/>
    </row>
    <row r="150" spans="10:10">
      <c r="J150" s="38"/>
    </row>
    <row r="151" spans="10:10">
      <c r="J151" s="38"/>
    </row>
    <row r="152" spans="10:10">
      <c r="J152" s="38"/>
    </row>
    <row r="153" spans="10:10">
      <c r="J153" s="38"/>
    </row>
    <row r="154" spans="10:10">
      <c r="J154" s="38"/>
    </row>
    <row r="155" spans="10:10">
      <c r="J155" s="38"/>
    </row>
    <row r="156" spans="10:10">
      <c r="J156" s="38"/>
    </row>
    <row r="157" spans="10:10">
      <c r="J157" s="38"/>
    </row>
    <row r="158" spans="10:10">
      <c r="J158" s="38"/>
    </row>
    <row r="159" spans="10:10">
      <c r="J159" s="38"/>
    </row>
    <row r="160" spans="10:10">
      <c r="J160" s="38"/>
    </row>
    <row r="161" spans="10:10">
      <c r="J161" s="38"/>
    </row>
    <row r="162" spans="10:10">
      <c r="J162" s="38"/>
    </row>
    <row r="163" spans="10:10">
      <c r="J163" s="38"/>
    </row>
    <row r="164" spans="10:10">
      <c r="J164" s="38"/>
    </row>
    <row r="165" spans="10:10">
      <c r="J165" s="38"/>
    </row>
    <row r="166" spans="10:10">
      <c r="J166" s="38"/>
    </row>
    <row r="167" spans="10:10">
      <c r="J167" s="38"/>
    </row>
    <row r="168" spans="10:10">
      <c r="J168" s="38"/>
    </row>
    <row r="169" spans="10:10">
      <c r="J169" s="38"/>
    </row>
    <row r="170" spans="10:10">
      <c r="J170" s="38"/>
    </row>
    <row r="171" spans="10:10">
      <c r="J171" s="38"/>
    </row>
    <row r="172" spans="10:10">
      <c r="J172" s="38"/>
    </row>
    <row r="173" spans="10:10">
      <c r="J173" s="38"/>
    </row>
    <row r="174" spans="10:10">
      <c r="J174" s="38"/>
    </row>
    <row r="175" spans="10:10">
      <c r="J175" s="38"/>
    </row>
    <row r="176" spans="10:10">
      <c r="J176" s="38"/>
    </row>
    <row r="177" spans="10:10">
      <c r="J177" s="38"/>
    </row>
    <row r="178" spans="10:10">
      <c r="J178" s="38"/>
    </row>
    <row r="179" spans="10:10">
      <c r="J179" s="38"/>
    </row>
    <row r="180" spans="10:10">
      <c r="J180" s="38"/>
    </row>
    <row r="181" spans="10:10">
      <c r="J181" s="38"/>
    </row>
    <row r="182" spans="10:10">
      <c r="J182" s="38"/>
    </row>
    <row r="183" spans="10:10">
      <c r="J183" s="38"/>
    </row>
    <row r="184" spans="10:10">
      <c r="J184" s="38"/>
    </row>
    <row r="185" spans="10:10">
      <c r="J185" s="38"/>
    </row>
    <row r="186" spans="10:10">
      <c r="J186" s="38"/>
    </row>
    <row r="187" spans="10:10">
      <c r="J187" s="38"/>
    </row>
    <row r="188" spans="10:10">
      <c r="J188" s="38"/>
    </row>
    <row r="189" spans="10:10">
      <c r="J189" s="38"/>
    </row>
    <row r="190" spans="10:10">
      <c r="J190" s="38"/>
    </row>
    <row r="191" spans="10:10">
      <c r="J191" s="38"/>
    </row>
    <row r="192" spans="10:10">
      <c r="J192" s="38"/>
    </row>
    <row r="193" spans="10:10">
      <c r="J193" s="38"/>
    </row>
    <row r="194" spans="10:10">
      <c r="J194" s="38"/>
    </row>
    <row r="195" spans="10:10">
      <c r="J195" s="38"/>
    </row>
    <row r="196" spans="10:10">
      <c r="J196" s="38"/>
    </row>
    <row r="197" spans="10:10">
      <c r="J197" s="38"/>
    </row>
    <row r="198" spans="10:10">
      <c r="J198" s="38"/>
    </row>
    <row r="199" spans="10:10">
      <c r="J199" s="38"/>
    </row>
    <row r="200" spans="10:10">
      <c r="J200" s="38"/>
    </row>
    <row r="201" spans="10:10">
      <c r="J201" s="38"/>
    </row>
    <row r="202" spans="10:10">
      <c r="J202" s="38"/>
    </row>
    <row r="203" spans="10:10">
      <c r="J203" s="38"/>
    </row>
    <row r="204" spans="10:10">
      <c r="J204" s="38"/>
    </row>
    <row r="205" spans="10:10">
      <c r="J205" s="38"/>
    </row>
    <row r="206" spans="10:10">
      <c r="J206" s="38"/>
    </row>
    <row r="207" spans="10:10">
      <c r="J207" s="38"/>
    </row>
    <row r="208" spans="10:10">
      <c r="J208" s="38"/>
    </row>
    <row r="209" spans="10:10">
      <c r="J209" s="38"/>
    </row>
    <row r="210" spans="10:10">
      <c r="J210" s="38"/>
    </row>
    <row r="211" spans="10:10">
      <c r="J211" s="38"/>
    </row>
    <row r="212" spans="10:10">
      <c r="J212" s="38"/>
    </row>
    <row r="213" spans="10:10">
      <c r="J213" s="38"/>
    </row>
    <row r="214" spans="10:10">
      <c r="J214" s="38"/>
    </row>
    <row r="215" spans="10:10">
      <c r="J215" s="38"/>
    </row>
    <row r="216" spans="10:10">
      <c r="J216" s="38"/>
    </row>
    <row r="217" spans="10:10">
      <c r="J217" s="38"/>
    </row>
    <row r="218" spans="10:10">
      <c r="J218" s="38"/>
    </row>
    <row r="219" spans="10:10">
      <c r="J219" s="38"/>
    </row>
    <row r="220" spans="10:10">
      <c r="J220" s="38"/>
    </row>
    <row r="221" spans="10:10">
      <c r="J221" s="38"/>
    </row>
    <row r="222" spans="10:10">
      <c r="J222" s="38"/>
    </row>
    <row r="223" spans="10:10">
      <c r="J223" s="38"/>
    </row>
    <row r="224" spans="10:10">
      <c r="J224" s="38"/>
    </row>
    <row r="225" spans="10:10">
      <c r="J225" s="38"/>
    </row>
    <row r="226" spans="10:10">
      <c r="J226" s="38"/>
    </row>
    <row r="227" spans="10:10">
      <c r="J227" s="38"/>
    </row>
    <row r="228" spans="10:10">
      <c r="J228" s="38"/>
    </row>
    <row r="229" spans="10:10">
      <c r="J229" s="38"/>
    </row>
    <row r="230" spans="10:10">
      <c r="J230" s="38"/>
    </row>
    <row r="231" spans="10:10">
      <c r="J231" s="38"/>
    </row>
    <row r="232" spans="10:10">
      <c r="J232" s="38"/>
    </row>
    <row r="233" spans="10:10">
      <c r="J233" s="38"/>
    </row>
    <row r="234" spans="10:10">
      <c r="J234" s="38"/>
    </row>
    <row r="235" spans="10:10">
      <c r="J235" s="38"/>
    </row>
    <row r="236" spans="10:10">
      <c r="J236" s="38"/>
    </row>
    <row r="237" spans="10:10">
      <c r="J237" s="38"/>
    </row>
    <row r="238" spans="10:10">
      <c r="J238" s="38"/>
    </row>
    <row r="239" spans="10:10">
      <c r="J239" s="38"/>
    </row>
    <row r="240" spans="10:10">
      <c r="J240" s="38"/>
    </row>
    <row r="241" spans="10:10">
      <c r="J241" s="38"/>
    </row>
    <row r="242" spans="10:10">
      <c r="J242" s="38"/>
    </row>
    <row r="243" spans="10:10">
      <c r="J243" s="38"/>
    </row>
    <row r="244" spans="10:10">
      <c r="J244" s="38"/>
    </row>
    <row r="245" spans="10:10">
      <c r="J245" s="38"/>
    </row>
    <row r="246" spans="10:10">
      <c r="J246" s="38"/>
    </row>
    <row r="247" spans="10:10">
      <c r="J247" s="38"/>
    </row>
    <row r="248" spans="10:10">
      <c r="J248" s="38"/>
    </row>
    <row r="249" spans="10:10">
      <c r="J249" s="38"/>
    </row>
    <row r="250" spans="10:10">
      <c r="J250" s="38"/>
    </row>
    <row r="251" spans="10:10">
      <c r="J251" s="38"/>
    </row>
    <row r="252" spans="10:10">
      <c r="J252" s="38"/>
    </row>
    <row r="253" spans="10:10">
      <c r="J253" s="38"/>
    </row>
    <row r="254" spans="10:10">
      <c r="J254" s="38"/>
    </row>
    <row r="255" spans="10:10">
      <c r="J255" s="38"/>
    </row>
    <row r="256" spans="10:10">
      <c r="J256" s="38"/>
    </row>
    <row r="257" spans="10:10">
      <c r="J257" s="38"/>
    </row>
    <row r="258" spans="10:10">
      <c r="J258" s="38"/>
    </row>
    <row r="259" spans="10:10">
      <c r="J259" s="38"/>
    </row>
    <row r="260" spans="10:10">
      <c r="J260" s="38"/>
    </row>
    <row r="261" spans="10:10">
      <c r="J261" s="38"/>
    </row>
    <row r="262" spans="10:10">
      <c r="J262" s="38"/>
    </row>
    <row r="263" spans="10:10">
      <c r="J263" s="38"/>
    </row>
    <row r="264" spans="10:10">
      <c r="J264" s="38"/>
    </row>
    <row r="265" spans="10:10">
      <c r="J265" s="38"/>
    </row>
    <row r="266" spans="10:10">
      <c r="J266" s="38"/>
    </row>
    <row r="267" spans="10:10">
      <c r="J267" s="38"/>
    </row>
    <row r="268" spans="10:10">
      <c r="J268" s="38"/>
    </row>
    <row r="269" spans="10:10">
      <c r="J269" s="38"/>
    </row>
    <row r="270" spans="10:10">
      <c r="J270" s="38"/>
    </row>
    <row r="271" spans="10:10">
      <c r="J271" s="38"/>
    </row>
    <row r="272" spans="10:10">
      <c r="J272" s="38"/>
    </row>
    <row r="273" spans="10:10">
      <c r="J273" s="38"/>
    </row>
    <row r="274" spans="10:10">
      <c r="J274" s="38"/>
    </row>
    <row r="275" spans="10:10">
      <c r="J275" s="38"/>
    </row>
    <row r="276" spans="10:10">
      <c r="J276" s="38"/>
    </row>
    <row r="277" spans="10:10">
      <c r="J277" s="38"/>
    </row>
    <row r="278" spans="10:10">
      <c r="J278" s="38"/>
    </row>
    <row r="279" spans="10:10">
      <c r="J279" s="38"/>
    </row>
    <row r="280" spans="10:10">
      <c r="J280" s="38"/>
    </row>
    <row r="281" spans="10:10">
      <c r="J281" s="38"/>
    </row>
    <row r="282" spans="10:10">
      <c r="J282" s="38"/>
    </row>
    <row r="283" spans="10:10">
      <c r="J283" s="38"/>
    </row>
    <row r="284" spans="10:10">
      <c r="J284" s="38"/>
    </row>
    <row r="285" spans="10:10">
      <c r="J285" s="38"/>
    </row>
    <row r="286" spans="10:10">
      <c r="J286" s="38"/>
    </row>
    <row r="287" spans="10:10">
      <c r="J287" s="38"/>
    </row>
    <row r="288" spans="10:10">
      <c r="J288" s="38"/>
    </row>
    <row r="289" spans="10:10">
      <c r="J289" s="38"/>
    </row>
    <row r="290" spans="10:10">
      <c r="J290" s="38"/>
    </row>
    <row r="291" spans="10:10">
      <c r="J291" s="38"/>
    </row>
    <row r="292" spans="10:10">
      <c r="J292" s="38"/>
    </row>
    <row r="293" spans="10:10">
      <c r="J293" s="38"/>
    </row>
    <row r="294" spans="10:10">
      <c r="J294" s="38"/>
    </row>
    <row r="295" spans="10:10">
      <c r="J295" s="38"/>
    </row>
    <row r="296" spans="10:10">
      <c r="J296" s="38"/>
    </row>
    <row r="297" spans="10:10">
      <c r="J297" s="38"/>
    </row>
    <row r="298" spans="10:10">
      <c r="J298" s="38"/>
    </row>
    <row r="299" spans="10:10">
      <c r="J299" s="38"/>
    </row>
    <row r="300" spans="10:10">
      <c r="J300" s="38"/>
    </row>
    <row r="301" spans="10:10">
      <c r="J301" s="38"/>
    </row>
    <row r="302" spans="10:10">
      <c r="J302" s="38"/>
    </row>
    <row r="303" spans="10:10">
      <c r="J303" s="38"/>
    </row>
    <row r="304" spans="10:10">
      <c r="J304" s="38"/>
    </row>
    <row r="305" spans="10:10">
      <c r="J305" s="38"/>
    </row>
    <row r="306" spans="10:10">
      <c r="J306" s="38"/>
    </row>
    <row r="307" spans="10:10">
      <c r="J307" s="38"/>
    </row>
    <row r="308" spans="10:10">
      <c r="J308" s="38"/>
    </row>
    <row r="309" spans="10:10">
      <c r="J309" s="38"/>
    </row>
    <row r="310" spans="10:10">
      <c r="J310" s="38"/>
    </row>
    <row r="311" spans="10:10">
      <c r="J311" s="38"/>
    </row>
    <row r="312" spans="10:10">
      <c r="J312" s="38"/>
    </row>
    <row r="313" spans="10:10">
      <c r="J313" s="38"/>
    </row>
    <row r="314" spans="10:10">
      <c r="J314" s="38"/>
    </row>
    <row r="315" spans="10:10">
      <c r="J315" s="38"/>
    </row>
    <row r="316" spans="10:10">
      <c r="J316" s="38"/>
    </row>
    <row r="317" spans="10:10">
      <c r="J317" s="38"/>
    </row>
    <row r="318" spans="10:10">
      <c r="J318" s="38"/>
    </row>
    <row r="319" spans="10:10">
      <c r="J319" s="38"/>
    </row>
    <row r="320" spans="10:10">
      <c r="J320" s="38"/>
    </row>
    <row r="321" spans="10:10">
      <c r="J321" s="38"/>
    </row>
    <row r="322" spans="10:10">
      <c r="J322" s="38"/>
    </row>
    <row r="323" spans="10:10">
      <c r="J323" s="38"/>
    </row>
    <row r="324" spans="10:10">
      <c r="J324" s="38"/>
    </row>
    <row r="325" spans="10:10">
      <c r="J325" s="38"/>
    </row>
    <row r="326" spans="10:10">
      <c r="J326" s="38"/>
    </row>
    <row r="327" spans="10:10">
      <c r="J327" s="38"/>
    </row>
    <row r="328" spans="10:10">
      <c r="J328" s="38"/>
    </row>
    <row r="329" spans="10:10">
      <c r="J329" s="38"/>
    </row>
    <row r="330" spans="10:10">
      <c r="J330" s="38"/>
    </row>
    <row r="331" spans="10:10">
      <c r="J331" s="38"/>
    </row>
    <row r="332" spans="10:10">
      <c r="J332" s="38"/>
    </row>
    <row r="333" spans="10:10">
      <c r="J333" s="38"/>
    </row>
    <row r="334" spans="10:10">
      <c r="J334" s="38"/>
    </row>
    <row r="335" spans="10:10">
      <c r="J335" s="38"/>
    </row>
    <row r="336" spans="10:10">
      <c r="J336" s="38"/>
    </row>
    <row r="337" spans="10:10">
      <c r="J337" s="38"/>
    </row>
    <row r="338" spans="10:10">
      <c r="J338" s="38"/>
    </row>
    <row r="339" spans="10:10">
      <c r="J339" s="38"/>
    </row>
    <row r="340" spans="10:10">
      <c r="J340" s="38"/>
    </row>
    <row r="341" spans="10:10">
      <c r="J341" s="38"/>
    </row>
    <row r="342" spans="10:10">
      <c r="J342" s="38"/>
    </row>
    <row r="343" spans="10:10">
      <c r="J343" s="38"/>
    </row>
    <row r="344" spans="10:10">
      <c r="J344" s="38"/>
    </row>
    <row r="345" spans="10:10">
      <c r="J345" s="38"/>
    </row>
    <row r="346" spans="10:10">
      <c r="J346" s="38"/>
    </row>
    <row r="347" spans="10:10">
      <c r="J347" s="38"/>
    </row>
    <row r="348" spans="10:10">
      <c r="J348" s="38"/>
    </row>
    <row r="349" spans="10:10">
      <c r="J349" s="38"/>
    </row>
    <row r="350" spans="10:10">
      <c r="J350" s="38"/>
    </row>
    <row r="351" spans="10:10">
      <c r="J351" s="38"/>
    </row>
    <row r="352" spans="10:10">
      <c r="J352" s="38"/>
    </row>
    <row r="353" spans="10:10">
      <c r="J353" s="38"/>
    </row>
    <row r="354" spans="10:10">
      <c r="J354" s="38"/>
    </row>
    <row r="355" spans="10:10">
      <c r="J355" s="38"/>
    </row>
    <row r="356" spans="10:10">
      <c r="J356" s="38"/>
    </row>
    <row r="357" spans="10:10">
      <c r="J357" s="38"/>
    </row>
    <row r="358" spans="10:10">
      <c r="J358" s="38"/>
    </row>
    <row r="359" spans="10:10">
      <c r="J359" s="38"/>
    </row>
    <row r="360" spans="10:10">
      <c r="J360" s="38"/>
    </row>
    <row r="361" spans="10:10">
      <c r="J361" s="38"/>
    </row>
    <row r="362" spans="10:10">
      <c r="J362" s="38"/>
    </row>
    <row r="363" spans="10:10">
      <c r="J363" s="38"/>
    </row>
    <row r="364" spans="10:10">
      <c r="J364" s="38"/>
    </row>
    <row r="365" spans="10:10">
      <c r="J365" s="38"/>
    </row>
    <row r="366" spans="10:10">
      <c r="J366" s="38"/>
    </row>
    <row r="367" spans="10:10">
      <c r="J367" s="38"/>
    </row>
    <row r="368" spans="10:10">
      <c r="J368" s="38"/>
    </row>
    <row r="369" spans="10:10">
      <c r="J369" s="38"/>
    </row>
    <row r="370" spans="10:10">
      <c r="J370" s="38"/>
    </row>
    <row r="371" spans="10:10">
      <c r="J371" s="38"/>
    </row>
    <row r="372" spans="10:10">
      <c r="J372" s="38"/>
    </row>
    <row r="373" spans="10:10">
      <c r="J373" s="38"/>
    </row>
    <row r="374" spans="10:10">
      <c r="J374" s="38"/>
    </row>
    <row r="375" spans="10:10">
      <c r="J375" s="38"/>
    </row>
    <row r="376" spans="10:10">
      <c r="J376" s="38"/>
    </row>
    <row r="377" spans="10:10">
      <c r="J377" s="38"/>
    </row>
    <row r="378" spans="10:10">
      <c r="J378" s="38"/>
    </row>
    <row r="379" spans="10:10">
      <c r="J379" s="38"/>
    </row>
    <row r="380" spans="10:10">
      <c r="J380" s="38"/>
    </row>
    <row r="381" spans="10:10">
      <c r="J381" s="38"/>
    </row>
    <row r="382" spans="10:10">
      <c r="J382" s="38"/>
    </row>
    <row r="383" spans="10:10">
      <c r="J383" s="38"/>
    </row>
    <row r="384" spans="10:10">
      <c r="J384" s="38"/>
    </row>
    <row r="385" spans="10:10">
      <c r="J385" s="38"/>
    </row>
    <row r="386" spans="10:10">
      <c r="J386" s="38"/>
    </row>
    <row r="387" spans="10:10">
      <c r="J387" s="38"/>
    </row>
    <row r="388" spans="10:10">
      <c r="J388" s="38"/>
    </row>
    <row r="389" spans="10:10">
      <c r="J389" s="38"/>
    </row>
    <row r="390" spans="10:10">
      <c r="J390" s="38"/>
    </row>
    <row r="391" spans="10:10">
      <c r="J391" s="38"/>
    </row>
    <row r="392" spans="10:10">
      <c r="J392" s="38"/>
    </row>
    <row r="393" spans="10:10">
      <c r="J393" s="38"/>
    </row>
    <row r="394" spans="10:10">
      <c r="J394" s="38"/>
    </row>
    <row r="395" spans="10:10">
      <c r="J395" s="38"/>
    </row>
    <row r="396" spans="10:10">
      <c r="J396" s="38"/>
    </row>
    <row r="397" spans="10:10">
      <c r="J397" s="38"/>
    </row>
    <row r="398" spans="10:10">
      <c r="J398" s="38"/>
    </row>
    <row r="399" spans="10:10">
      <c r="J399" s="38"/>
    </row>
    <row r="400" spans="10:10">
      <c r="J400" s="38"/>
    </row>
    <row r="401" spans="10:10">
      <c r="J401" s="38"/>
    </row>
    <row r="402" spans="10:10">
      <c r="J402" s="38"/>
    </row>
    <row r="403" spans="10:10">
      <c r="J403" s="38"/>
    </row>
    <row r="404" spans="10:10">
      <c r="J404" s="38"/>
    </row>
    <row r="405" spans="10:10">
      <c r="J405" s="38"/>
    </row>
    <row r="406" spans="10:10">
      <c r="J406" s="38"/>
    </row>
    <row r="407" spans="10:10">
      <c r="J407" s="38"/>
    </row>
    <row r="408" spans="10:10">
      <c r="J408" s="38"/>
    </row>
    <row r="409" spans="10:10">
      <c r="J409" s="38"/>
    </row>
    <row r="410" spans="10:10">
      <c r="J410" s="38"/>
    </row>
    <row r="411" spans="10:10">
      <c r="J411" s="38"/>
    </row>
    <row r="412" spans="10:10">
      <c r="J412" s="38"/>
    </row>
    <row r="413" spans="10:10">
      <c r="J413" s="38"/>
    </row>
    <row r="414" spans="10:10">
      <c r="J414" s="38"/>
    </row>
    <row r="415" spans="10:10">
      <c r="J415" s="38"/>
    </row>
    <row r="416" spans="10:10">
      <c r="J416" s="38"/>
    </row>
    <row r="417" spans="10:10">
      <c r="J417" s="38"/>
    </row>
    <row r="418" spans="10:10">
      <c r="J418" s="38"/>
    </row>
    <row r="419" spans="10:10">
      <c r="J419" s="38"/>
    </row>
    <row r="420" spans="10:10">
      <c r="J420" s="38"/>
    </row>
    <row r="421" spans="10:10">
      <c r="J421" s="38"/>
    </row>
    <row r="422" spans="10:10">
      <c r="J422" s="38"/>
    </row>
    <row r="423" spans="10:10">
      <c r="J423" s="38"/>
    </row>
    <row r="424" spans="10:10">
      <c r="J424" s="38"/>
    </row>
    <row r="425" spans="10:10">
      <c r="J425" s="38"/>
    </row>
    <row r="426" spans="10:10">
      <c r="J426" s="38"/>
    </row>
    <row r="427" spans="10:10">
      <c r="J427" s="38"/>
    </row>
    <row r="428" spans="10:10">
      <c r="J428" s="38"/>
    </row>
    <row r="429" spans="10:10">
      <c r="J429" s="38"/>
    </row>
    <row r="430" spans="10:10">
      <c r="J430" s="38"/>
    </row>
    <row r="431" spans="10:10">
      <c r="J431" s="38"/>
    </row>
    <row r="432" spans="10:10">
      <c r="J432" s="38"/>
    </row>
    <row r="433" spans="10:10">
      <c r="J433" s="38"/>
    </row>
    <row r="434" spans="10:10">
      <c r="J434" s="38"/>
    </row>
    <row r="435" spans="10:10">
      <c r="J435" s="38"/>
    </row>
    <row r="436" spans="10:10">
      <c r="J436" s="38"/>
    </row>
    <row r="437" spans="10:10">
      <c r="J437" s="38"/>
    </row>
    <row r="438" spans="10:10">
      <c r="J438" s="38"/>
    </row>
    <row r="439" spans="10:10">
      <c r="J439" s="38"/>
    </row>
    <row r="440" spans="10:10">
      <c r="J440" s="38"/>
    </row>
    <row r="441" spans="10:10">
      <c r="J441" s="38"/>
    </row>
    <row r="442" spans="10:10">
      <c r="J442" s="38"/>
    </row>
    <row r="443" spans="10:10">
      <c r="J443" s="38"/>
    </row>
    <row r="444" spans="10:10">
      <c r="J444" s="38"/>
    </row>
    <row r="445" spans="10:10">
      <c r="J445" s="38"/>
    </row>
    <row r="446" spans="10:10">
      <c r="J446" s="38"/>
    </row>
    <row r="447" spans="10:10">
      <c r="J447" s="38"/>
    </row>
    <row r="448" spans="10:10">
      <c r="J448" s="38"/>
    </row>
    <row r="449" spans="10:10">
      <c r="J449" s="38"/>
    </row>
    <row r="450" spans="10:10">
      <c r="J450" s="38"/>
    </row>
    <row r="451" spans="10:10">
      <c r="J451" s="38"/>
    </row>
    <row r="452" spans="10:10">
      <c r="J452" s="38"/>
    </row>
    <row r="453" spans="10:10">
      <c r="J453" s="38"/>
    </row>
    <row r="454" spans="10:10">
      <c r="J454" s="38"/>
    </row>
    <row r="455" spans="10:10">
      <c r="J455" s="38"/>
    </row>
    <row r="456" spans="10:10">
      <c r="J456" s="38"/>
    </row>
    <row r="457" spans="10:10">
      <c r="J457" s="38"/>
    </row>
    <row r="458" spans="10:10">
      <c r="J458" s="38"/>
    </row>
    <row r="459" spans="10:10">
      <c r="J459" s="38"/>
    </row>
    <row r="460" spans="10:10">
      <c r="J460" s="38"/>
    </row>
    <row r="461" spans="10:10">
      <c r="J461" s="38"/>
    </row>
    <row r="462" spans="10:10">
      <c r="J462" s="38"/>
    </row>
    <row r="463" spans="10:10">
      <c r="J463" s="38"/>
    </row>
    <row r="464" spans="10:10">
      <c r="J464" s="38"/>
    </row>
    <row r="465" spans="10:10">
      <c r="J465" s="38"/>
    </row>
    <row r="466" spans="10:10">
      <c r="J466" s="38"/>
    </row>
    <row r="467" spans="10:10">
      <c r="J467" s="38"/>
    </row>
    <row r="468" spans="10:10">
      <c r="J468" s="38"/>
    </row>
    <row r="469" spans="10:10">
      <c r="J469" s="38"/>
    </row>
    <row r="470" spans="10:10">
      <c r="J470" s="38"/>
    </row>
    <row r="471" spans="10:10">
      <c r="J471" s="38"/>
    </row>
    <row r="472" spans="10:10">
      <c r="J472" s="38"/>
    </row>
    <row r="473" spans="10:10">
      <c r="J473" s="38"/>
    </row>
    <row r="474" spans="10:10">
      <c r="J474" s="38"/>
    </row>
    <row r="475" spans="10:10">
      <c r="J475" s="38"/>
    </row>
    <row r="476" spans="10:10">
      <c r="J476" s="38"/>
    </row>
    <row r="477" spans="10:10">
      <c r="J477" s="38"/>
    </row>
    <row r="478" spans="10:10">
      <c r="J478" s="38"/>
    </row>
    <row r="479" spans="10:10">
      <c r="J479" s="38"/>
    </row>
    <row r="480" spans="10:10">
      <c r="J480" s="38"/>
    </row>
    <row r="481" spans="10:10">
      <c r="J481" s="38"/>
    </row>
    <row r="482" spans="10:10">
      <c r="J482" s="38"/>
    </row>
    <row r="483" spans="10:10">
      <c r="J483" s="38"/>
    </row>
    <row r="484" spans="10:10">
      <c r="J484" s="38"/>
    </row>
    <row r="485" spans="10:10">
      <c r="J485" s="38"/>
    </row>
    <row r="486" spans="10:10">
      <c r="J486" s="38"/>
    </row>
    <row r="487" spans="10:10">
      <c r="J487" s="38"/>
    </row>
    <row r="488" spans="10:10">
      <c r="J488" s="38"/>
    </row>
    <row r="489" spans="10:10">
      <c r="J489" s="38"/>
    </row>
    <row r="490" spans="10:10">
      <c r="J490" s="38"/>
    </row>
    <row r="491" spans="10:10">
      <c r="J491" s="38"/>
    </row>
    <row r="492" spans="10:10">
      <c r="J492" s="38"/>
    </row>
    <row r="493" spans="10:10">
      <c r="J493" s="38"/>
    </row>
    <row r="494" spans="10:10">
      <c r="J494" s="38"/>
    </row>
    <row r="495" spans="10:10">
      <c r="J495" s="38"/>
    </row>
    <row r="496" spans="10:10">
      <c r="J496" s="38"/>
    </row>
    <row r="497" spans="10:10">
      <c r="J497" s="38"/>
    </row>
  </sheetData>
  <mergeCells count="6">
    <mergeCell ref="I6:I7"/>
    <mergeCell ref="A6:A7"/>
    <mergeCell ref="B6:B7"/>
    <mergeCell ref="C6:C7"/>
    <mergeCell ref="D6:D7"/>
    <mergeCell ref="F6:F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1"/>
  <sheetViews>
    <sheetView tabSelected="1" workbookViewId="0">
      <selection activeCell="C12" sqref="C12"/>
    </sheetView>
  </sheetViews>
  <sheetFormatPr defaultColWidth="9.36328125" defaultRowHeight="20.5"/>
  <cols>
    <col min="1" max="1" width="21.90625" style="11" customWidth="1"/>
    <col min="2" max="2" width="27.36328125" style="11" customWidth="1"/>
    <col min="3" max="3" width="52" style="11" customWidth="1"/>
    <col min="4" max="4" width="26.36328125" style="11" customWidth="1"/>
    <col min="5" max="221" width="9.08984375" style="9" customWidth="1"/>
    <col min="222" max="224" width="25.08984375" style="9" customWidth="1"/>
    <col min="225" max="225" width="26.08984375" style="9" customWidth="1"/>
    <col min="226" max="229" width="9.36328125" style="9" customWidth="1"/>
    <col min="230" max="231" width="26.36328125" style="9" customWidth="1"/>
    <col min="232" max="16384" width="9.36328125" style="9"/>
  </cols>
  <sheetData>
    <row r="1" spans="1:4">
      <c r="A1" s="126" t="s">
        <v>9</v>
      </c>
      <c r="B1" s="126"/>
      <c r="C1" s="126"/>
      <c r="D1" s="126"/>
    </row>
    <row r="2" spans="1:4">
      <c r="A2" s="124" t="s">
        <v>11</v>
      </c>
      <c r="B2" s="125"/>
      <c r="C2" s="125"/>
      <c r="D2" s="125"/>
    </row>
    <row r="3" spans="1:4">
      <c r="A3" s="15"/>
      <c r="B3" s="16"/>
      <c r="C3" s="16"/>
      <c r="D3" s="16"/>
    </row>
    <row r="4" spans="1:4" s="4" customFormat="1">
      <c r="A4" s="147" t="s">
        <v>6</v>
      </c>
      <c r="B4" s="147" t="s">
        <v>7</v>
      </c>
      <c r="C4" s="147" t="s">
        <v>1</v>
      </c>
      <c r="D4" s="147" t="s">
        <v>8</v>
      </c>
    </row>
    <row r="5" spans="1:4" s="4" customFormat="1">
      <c r="A5" s="5"/>
      <c r="B5" s="5"/>
      <c r="C5" s="5"/>
      <c r="D5" s="5"/>
    </row>
    <row r="6" spans="1:4" s="4" customFormat="1">
      <c r="A6" s="5"/>
      <c r="B6" s="5"/>
      <c r="C6" s="5"/>
      <c r="D6" s="5"/>
    </row>
    <row r="7" spans="1:4" s="4" customFormat="1">
      <c r="A7" s="5"/>
      <c r="B7" s="5"/>
      <c r="C7" s="5"/>
      <c r="D7" s="5"/>
    </row>
    <row r="8" spans="1:4" s="4" customFormat="1">
      <c r="A8" s="5"/>
      <c r="B8" s="5"/>
      <c r="C8" s="5"/>
      <c r="D8" s="5"/>
    </row>
    <row r="9" spans="1:4" s="4" customFormat="1">
      <c r="A9" s="5"/>
      <c r="B9" s="5"/>
      <c r="C9" s="5"/>
      <c r="D9" s="5"/>
    </row>
    <row r="10" spans="1:4" s="4" customFormat="1">
      <c r="A10" s="5"/>
      <c r="B10" s="5"/>
      <c r="C10" s="5"/>
      <c r="D10" s="5"/>
    </row>
    <row r="11" spans="1:4" s="4" customFormat="1">
      <c r="A11" s="5"/>
      <c r="B11" s="5"/>
      <c r="C11" s="5"/>
      <c r="D11" s="5"/>
    </row>
    <row r="12" spans="1:4" s="4" customFormat="1">
      <c r="A12" s="5"/>
      <c r="B12" s="5"/>
      <c r="C12" s="5"/>
      <c r="D12" s="5"/>
    </row>
    <row r="13" spans="1:4" s="4" customFormat="1">
      <c r="A13" s="5"/>
      <c r="B13" s="5"/>
      <c r="C13" s="5"/>
      <c r="D13" s="5"/>
    </row>
    <row r="14" spans="1:4" s="4" customFormat="1">
      <c r="A14" s="5"/>
      <c r="B14" s="5"/>
      <c r="C14" s="5"/>
      <c r="D14" s="5"/>
    </row>
    <row r="15" spans="1:4" s="4" customFormat="1">
      <c r="A15" s="5"/>
      <c r="B15" s="5"/>
      <c r="C15" s="5"/>
      <c r="D15" s="5"/>
    </row>
    <row r="16" spans="1:4">
      <c r="A16" s="6"/>
      <c r="B16" s="6"/>
      <c r="C16" s="7"/>
      <c r="D16" s="8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0"/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</sheetData>
  <mergeCells count="2"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4"/>
  <sheetViews>
    <sheetView zoomScale="90" zoomScaleNormal="90" workbookViewId="0">
      <selection activeCell="G20" sqref="G20"/>
    </sheetView>
  </sheetViews>
  <sheetFormatPr defaultColWidth="9" defaultRowHeight="14.5"/>
  <cols>
    <col min="1" max="1" width="14.08984375" style="49" bestFit="1" customWidth="1"/>
    <col min="2" max="2" width="12.26953125" style="49" customWidth="1"/>
    <col min="3" max="3" width="10" style="49" customWidth="1"/>
    <col min="4" max="4" width="16.36328125" style="49" customWidth="1"/>
    <col min="5" max="5" width="17.90625" style="49" customWidth="1"/>
    <col min="6" max="6" width="11" style="49" customWidth="1"/>
    <col min="7" max="7" width="15.08984375" style="49" customWidth="1"/>
    <col min="8" max="8" width="17.7265625" style="49" customWidth="1"/>
    <col min="9" max="9" width="14.08984375" style="49" customWidth="1"/>
    <col min="10" max="256" width="9" style="49"/>
    <col min="257" max="257" width="14.08984375" style="49" bestFit="1" customWidth="1"/>
    <col min="258" max="258" width="12.26953125" style="49" customWidth="1"/>
    <col min="259" max="259" width="10" style="49" customWidth="1"/>
    <col min="260" max="260" width="16.36328125" style="49" customWidth="1"/>
    <col min="261" max="261" width="17.90625" style="49" customWidth="1"/>
    <col min="262" max="262" width="11" style="49" customWidth="1"/>
    <col min="263" max="263" width="15.08984375" style="49" customWidth="1"/>
    <col min="264" max="264" width="17.7265625" style="49" customWidth="1"/>
    <col min="265" max="265" width="14.08984375" style="49" customWidth="1"/>
    <col min="266" max="512" width="9" style="49"/>
    <col min="513" max="513" width="14.08984375" style="49" bestFit="1" customWidth="1"/>
    <col min="514" max="514" width="12.26953125" style="49" customWidth="1"/>
    <col min="515" max="515" width="10" style="49" customWidth="1"/>
    <col min="516" max="516" width="16.36328125" style="49" customWidth="1"/>
    <col min="517" max="517" width="17.90625" style="49" customWidth="1"/>
    <col min="518" max="518" width="11" style="49" customWidth="1"/>
    <col min="519" max="519" width="15.08984375" style="49" customWidth="1"/>
    <col min="520" max="520" width="17.7265625" style="49" customWidth="1"/>
    <col min="521" max="521" width="14.08984375" style="49" customWidth="1"/>
    <col min="522" max="768" width="9" style="49"/>
    <col min="769" max="769" width="14.08984375" style="49" bestFit="1" customWidth="1"/>
    <col min="770" max="770" width="12.26953125" style="49" customWidth="1"/>
    <col min="771" max="771" width="10" style="49" customWidth="1"/>
    <col min="772" max="772" width="16.36328125" style="49" customWidth="1"/>
    <col min="773" max="773" width="17.90625" style="49" customWidth="1"/>
    <col min="774" max="774" width="11" style="49" customWidth="1"/>
    <col min="775" max="775" width="15.08984375" style="49" customWidth="1"/>
    <col min="776" max="776" width="17.7265625" style="49" customWidth="1"/>
    <col min="777" max="777" width="14.08984375" style="49" customWidth="1"/>
    <col min="778" max="1024" width="9" style="49"/>
    <col min="1025" max="1025" width="14.08984375" style="49" bestFit="1" customWidth="1"/>
    <col min="1026" max="1026" width="12.26953125" style="49" customWidth="1"/>
    <col min="1027" max="1027" width="10" style="49" customWidth="1"/>
    <col min="1028" max="1028" width="16.36328125" style="49" customWidth="1"/>
    <col min="1029" max="1029" width="17.90625" style="49" customWidth="1"/>
    <col min="1030" max="1030" width="11" style="49" customWidth="1"/>
    <col min="1031" max="1031" width="15.08984375" style="49" customWidth="1"/>
    <col min="1032" max="1032" width="17.7265625" style="49" customWidth="1"/>
    <col min="1033" max="1033" width="14.08984375" style="49" customWidth="1"/>
    <col min="1034" max="1280" width="9" style="49"/>
    <col min="1281" max="1281" width="14.08984375" style="49" bestFit="1" customWidth="1"/>
    <col min="1282" max="1282" width="12.26953125" style="49" customWidth="1"/>
    <col min="1283" max="1283" width="10" style="49" customWidth="1"/>
    <col min="1284" max="1284" width="16.36328125" style="49" customWidth="1"/>
    <col min="1285" max="1285" width="17.90625" style="49" customWidth="1"/>
    <col min="1286" max="1286" width="11" style="49" customWidth="1"/>
    <col min="1287" max="1287" width="15.08984375" style="49" customWidth="1"/>
    <col min="1288" max="1288" width="17.7265625" style="49" customWidth="1"/>
    <col min="1289" max="1289" width="14.08984375" style="49" customWidth="1"/>
    <col min="1290" max="1536" width="9" style="49"/>
    <col min="1537" max="1537" width="14.08984375" style="49" bestFit="1" customWidth="1"/>
    <col min="1538" max="1538" width="12.26953125" style="49" customWidth="1"/>
    <col min="1539" max="1539" width="10" style="49" customWidth="1"/>
    <col min="1540" max="1540" width="16.36328125" style="49" customWidth="1"/>
    <col min="1541" max="1541" width="17.90625" style="49" customWidth="1"/>
    <col min="1542" max="1542" width="11" style="49" customWidth="1"/>
    <col min="1543" max="1543" width="15.08984375" style="49" customWidth="1"/>
    <col min="1544" max="1544" width="17.7265625" style="49" customWidth="1"/>
    <col min="1545" max="1545" width="14.08984375" style="49" customWidth="1"/>
    <col min="1546" max="1792" width="9" style="49"/>
    <col min="1793" max="1793" width="14.08984375" style="49" bestFit="1" customWidth="1"/>
    <col min="1794" max="1794" width="12.26953125" style="49" customWidth="1"/>
    <col min="1795" max="1795" width="10" style="49" customWidth="1"/>
    <col min="1796" max="1796" width="16.36328125" style="49" customWidth="1"/>
    <col min="1797" max="1797" width="17.90625" style="49" customWidth="1"/>
    <col min="1798" max="1798" width="11" style="49" customWidth="1"/>
    <col min="1799" max="1799" width="15.08984375" style="49" customWidth="1"/>
    <col min="1800" max="1800" width="17.7265625" style="49" customWidth="1"/>
    <col min="1801" max="1801" width="14.08984375" style="49" customWidth="1"/>
    <col min="1802" max="2048" width="9" style="49"/>
    <col min="2049" max="2049" width="14.08984375" style="49" bestFit="1" customWidth="1"/>
    <col min="2050" max="2050" width="12.26953125" style="49" customWidth="1"/>
    <col min="2051" max="2051" width="10" style="49" customWidth="1"/>
    <col min="2052" max="2052" width="16.36328125" style="49" customWidth="1"/>
    <col min="2053" max="2053" width="17.90625" style="49" customWidth="1"/>
    <col min="2054" max="2054" width="11" style="49" customWidth="1"/>
    <col min="2055" max="2055" width="15.08984375" style="49" customWidth="1"/>
    <col min="2056" max="2056" width="17.7265625" style="49" customWidth="1"/>
    <col min="2057" max="2057" width="14.08984375" style="49" customWidth="1"/>
    <col min="2058" max="2304" width="9" style="49"/>
    <col min="2305" max="2305" width="14.08984375" style="49" bestFit="1" customWidth="1"/>
    <col min="2306" max="2306" width="12.26953125" style="49" customWidth="1"/>
    <col min="2307" max="2307" width="10" style="49" customWidth="1"/>
    <col min="2308" max="2308" width="16.36328125" style="49" customWidth="1"/>
    <col min="2309" max="2309" width="17.90625" style="49" customWidth="1"/>
    <col min="2310" max="2310" width="11" style="49" customWidth="1"/>
    <col min="2311" max="2311" width="15.08984375" style="49" customWidth="1"/>
    <col min="2312" max="2312" width="17.7265625" style="49" customWidth="1"/>
    <col min="2313" max="2313" width="14.08984375" style="49" customWidth="1"/>
    <col min="2314" max="2560" width="9" style="49"/>
    <col min="2561" max="2561" width="14.08984375" style="49" bestFit="1" customWidth="1"/>
    <col min="2562" max="2562" width="12.26953125" style="49" customWidth="1"/>
    <col min="2563" max="2563" width="10" style="49" customWidth="1"/>
    <col min="2564" max="2564" width="16.36328125" style="49" customWidth="1"/>
    <col min="2565" max="2565" width="17.90625" style="49" customWidth="1"/>
    <col min="2566" max="2566" width="11" style="49" customWidth="1"/>
    <col min="2567" max="2567" width="15.08984375" style="49" customWidth="1"/>
    <col min="2568" max="2568" width="17.7265625" style="49" customWidth="1"/>
    <col min="2569" max="2569" width="14.08984375" style="49" customWidth="1"/>
    <col min="2570" max="2816" width="9" style="49"/>
    <col min="2817" max="2817" width="14.08984375" style="49" bestFit="1" customWidth="1"/>
    <col min="2818" max="2818" width="12.26953125" style="49" customWidth="1"/>
    <col min="2819" max="2819" width="10" style="49" customWidth="1"/>
    <col min="2820" max="2820" width="16.36328125" style="49" customWidth="1"/>
    <col min="2821" max="2821" width="17.90625" style="49" customWidth="1"/>
    <col min="2822" max="2822" width="11" style="49" customWidth="1"/>
    <col min="2823" max="2823" width="15.08984375" style="49" customWidth="1"/>
    <col min="2824" max="2824" width="17.7265625" style="49" customWidth="1"/>
    <col min="2825" max="2825" width="14.08984375" style="49" customWidth="1"/>
    <col min="2826" max="3072" width="9" style="49"/>
    <col min="3073" max="3073" width="14.08984375" style="49" bestFit="1" customWidth="1"/>
    <col min="3074" max="3074" width="12.26953125" style="49" customWidth="1"/>
    <col min="3075" max="3075" width="10" style="49" customWidth="1"/>
    <col min="3076" max="3076" width="16.36328125" style="49" customWidth="1"/>
    <col min="3077" max="3077" width="17.90625" style="49" customWidth="1"/>
    <col min="3078" max="3078" width="11" style="49" customWidth="1"/>
    <col min="3079" max="3079" width="15.08984375" style="49" customWidth="1"/>
    <col min="3080" max="3080" width="17.7265625" style="49" customWidth="1"/>
    <col min="3081" max="3081" width="14.08984375" style="49" customWidth="1"/>
    <col min="3082" max="3328" width="9" style="49"/>
    <col min="3329" max="3329" width="14.08984375" style="49" bestFit="1" customWidth="1"/>
    <col min="3330" max="3330" width="12.26953125" style="49" customWidth="1"/>
    <col min="3331" max="3331" width="10" style="49" customWidth="1"/>
    <col min="3332" max="3332" width="16.36328125" style="49" customWidth="1"/>
    <col min="3333" max="3333" width="17.90625" style="49" customWidth="1"/>
    <col min="3334" max="3334" width="11" style="49" customWidth="1"/>
    <col min="3335" max="3335" width="15.08984375" style="49" customWidth="1"/>
    <col min="3336" max="3336" width="17.7265625" style="49" customWidth="1"/>
    <col min="3337" max="3337" width="14.08984375" style="49" customWidth="1"/>
    <col min="3338" max="3584" width="9" style="49"/>
    <col min="3585" max="3585" width="14.08984375" style="49" bestFit="1" customWidth="1"/>
    <col min="3586" max="3586" width="12.26953125" style="49" customWidth="1"/>
    <col min="3587" max="3587" width="10" style="49" customWidth="1"/>
    <col min="3588" max="3588" width="16.36328125" style="49" customWidth="1"/>
    <col min="3589" max="3589" width="17.90625" style="49" customWidth="1"/>
    <col min="3590" max="3590" width="11" style="49" customWidth="1"/>
    <col min="3591" max="3591" width="15.08984375" style="49" customWidth="1"/>
    <col min="3592" max="3592" width="17.7265625" style="49" customWidth="1"/>
    <col min="3593" max="3593" width="14.08984375" style="49" customWidth="1"/>
    <col min="3594" max="3840" width="9" style="49"/>
    <col min="3841" max="3841" width="14.08984375" style="49" bestFit="1" customWidth="1"/>
    <col min="3842" max="3842" width="12.26953125" style="49" customWidth="1"/>
    <col min="3843" max="3843" width="10" style="49" customWidth="1"/>
    <col min="3844" max="3844" width="16.36328125" style="49" customWidth="1"/>
    <col min="3845" max="3845" width="17.90625" style="49" customWidth="1"/>
    <col min="3846" max="3846" width="11" style="49" customWidth="1"/>
    <col min="3847" max="3847" width="15.08984375" style="49" customWidth="1"/>
    <col min="3848" max="3848" width="17.7265625" style="49" customWidth="1"/>
    <col min="3849" max="3849" width="14.08984375" style="49" customWidth="1"/>
    <col min="3850" max="4096" width="9" style="49"/>
    <col min="4097" max="4097" width="14.08984375" style="49" bestFit="1" customWidth="1"/>
    <col min="4098" max="4098" width="12.26953125" style="49" customWidth="1"/>
    <col min="4099" max="4099" width="10" style="49" customWidth="1"/>
    <col min="4100" max="4100" width="16.36328125" style="49" customWidth="1"/>
    <col min="4101" max="4101" width="17.90625" style="49" customWidth="1"/>
    <col min="4102" max="4102" width="11" style="49" customWidth="1"/>
    <col min="4103" max="4103" width="15.08984375" style="49" customWidth="1"/>
    <col min="4104" max="4104" width="17.7265625" style="49" customWidth="1"/>
    <col min="4105" max="4105" width="14.08984375" style="49" customWidth="1"/>
    <col min="4106" max="4352" width="9" style="49"/>
    <col min="4353" max="4353" width="14.08984375" style="49" bestFit="1" customWidth="1"/>
    <col min="4354" max="4354" width="12.26953125" style="49" customWidth="1"/>
    <col min="4355" max="4355" width="10" style="49" customWidth="1"/>
    <col min="4356" max="4356" width="16.36328125" style="49" customWidth="1"/>
    <col min="4357" max="4357" width="17.90625" style="49" customWidth="1"/>
    <col min="4358" max="4358" width="11" style="49" customWidth="1"/>
    <col min="4359" max="4359" width="15.08984375" style="49" customWidth="1"/>
    <col min="4360" max="4360" width="17.7265625" style="49" customWidth="1"/>
    <col min="4361" max="4361" width="14.08984375" style="49" customWidth="1"/>
    <col min="4362" max="4608" width="9" style="49"/>
    <col min="4609" max="4609" width="14.08984375" style="49" bestFit="1" customWidth="1"/>
    <col min="4610" max="4610" width="12.26953125" style="49" customWidth="1"/>
    <col min="4611" max="4611" width="10" style="49" customWidth="1"/>
    <col min="4612" max="4612" width="16.36328125" style="49" customWidth="1"/>
    <col min="4613" max="4613" width="17.90625" style="49" customWidth="1"/>
    <col min="4614" max="4614" width="11" style="49" customWidth="1"/>
    <col min="4615" max="4615" width="15.08984375" style="49" customWidth="1"/>
    <col min="4616" max="4616" width="17.7265625" style="49" customWidth="1"/>
    <col min="4617" max="4617" width="14.08984375" style="49" customWidth="1"/>
    <col min="4618" max="4864" width="9" style="49"/>
    <col min="4865" max="4865" width="14.08984375" style="49" bestFit="1" customWidth="1"/>
    <col min="4866" max="4866" width="12.26953125" style="49" customWidth="1"/>
    <col min="4867" max="4867" width="10" style="49" customWidth="1"/>
    <col min="4868" max="4868" width="16.36328125" style="49" customWidth="1"/>
    <col min="4869" max="4869" width="17.90625" style="49" customWidth="1"/>
    <col min="4870" max="4870" width="11" style="49" customWidth="1"/>
    <col min="4871" max="4871" width="15.08984375" style="49" customWidth="1"/>
    <col min="4872" max="4872" width="17.7265625" style="49" customWidth="1"/>
    <col min="4873" max="4873" width="14.08984375" style="49" customWidth="1"/>
    <col min="4874" max="5120" width="9" style="49"/>
    <col min="5121" max="5121" width="14.08984375" style="49" bestFit="1" customWidth="1"/>
    <col min="5122" max="5122" width="12.26953125" style="49" customWidth="1"/>
    <col min="5123" max="5123" width="10" style="49" customWidth="1"/>
    <col min="5124" max="5124" width="16.36328125" style="49" customWidth="1"/>
    <col min="5125" max="5125" width="17.90625" style="49" customWidth="1"/>
    <col min="5126" max="5126" width="11" style="49" customWidth="1"/>
    <col min="5127" max="5127" width="15.08984375" style="49" customWidth="1"/>
    <col min="5128" max="5128" width="17.7265625" style="49" customWidth="1"/>
    <col min="5129" max="5129" width="14.08984375" style="49" customWidth="1"/>
    <col min="5130" max="5376" width="9" style="49"/>
    <col min="5377" max="5377" width="14.08984375" style="49" bestFit="1" customWidth="1"/>
    <col min="5378" max="5378" width="12.26953125" style="49" customWidth="1"/>
    <col min="5379" max="5379" width="10" style="49" customWidth="1"/>
    <col min="5380" max="5380" width="16.36328125" style="49" customWidth="1"/>
    <col min="5381" max="5381" width="17.90625" style="49" customWidth="1"/>
    <col min="5382" max="5382" width="11" style="49" customWidth="1"/>
    <col min="5383" max="5383" width="15.08984375" style="49" customWidth="1"/>
    <col min="5384" max="5384" width="17.7265625" style="49" customWidth="1"/>
    <col min="5385" max="5385" width="14.08984375" style="49" customWidth="1"/>
    <col min="5386" max="5632" width="9" style="49"/>
    <col min="5633" max="5633" width="14.08984375" style="49" bestFit="1" customWidth="1"/>
    <col min="5634" max="5634" width="12.26953125" style="49" customWidth="1"/>
    <col min="5635" max="5635" width="10" style="49" customWidth="1"/>
    <col min="5636" max="5636" width="16.36328125" style="49" customWidth="1"/>
    <col min="5637" max="5637" width="17.90625" style="49" customWidth="1"/>
    <col min="5638" max="5638" width="11" style="49" customWidth="1"/>
    <col min="5639" max="5639" width="15.08984375" style="49" customWidth="1"/>
    <col min="5640" max="5640" width="17.7265625" style="49" customWidth="1"/>
    <col min="5641" max="5641" width="14.08984375" style="49" customWidth="1"/>
    <col min="5642" max="5888" width="9" style="49"/>
    <col min="5889" max="5889" width="14.08984375" style="49" bestFit="1" customWidth="1"/>
    <col min="5890" max="5890" width="12.26953125" style="49" customWidth="1"/>
    <col min="5891" max="5891" width="10" style="49" customWidth="1"/>
    <col min="5892" max="5892" width="16.36328125" style="49" customWidth="1"/>
    <col min="5893" max="5893" width="17.90625" style="49" customWidth="1"/>
    <col min="5894" max="5894" width="11" style="49" customWidth="1"/>
    <col min="5895" max="5895" width="15.08984375" style="49" customWidth="1"/>
    <col min="5896" max="5896" width="17.7265625" style="49" customWidth="1"/>
    <col min="5897" max="5897" width="14.08984375" style="49" customWidth="1"/>
    <col min="5898" max="6144" width="9" style="49"/>
    <col min="6145" max="6145" width="14.08984375" style="49" bestFit="1" customWidth="1"/>
    <col min="6146" max="6146" width="12.26953125" style="49" customWidth="1"/>
    <col min="6147" max="6147" width="10" style="49" customWidth="1"/>
    <col min="6148" max="6148" width="16.36328125" style="49" customWidth="1"/>
    <col min="6149" max="6149" width="17.90625" style="49" customWidth="1"/>
    <col min="6150" max="6150" width="11" style="49" customWidth="1"/>
    <col min="6151" max="6151" width="15.08984375" style="49" customWidth="1"/>
    <col min="6152" max="6152" width="17.7265625" style="49" customWidth="1"/>
    <col min="6153" max="6153" width="14.08984375" style="49" customWidth="1"/>
    <col min="6154" max="6400" width="9" style="49"/>
    <col min="6401" max="6401" width="14.08984375" style="49" bestFit="1" customWidth="1"/>
    <col min="6402" max="6402" width="12.26953125" style="49" customWidth="1"/>
    <col min="6403" max="6403" width="10" style="49" customWidth="1"/>
    <col min="6404" max="6404" width="16.36328125" style="49" customWidth="1"/>
    <col min="6405" max="6405" width="17.90625" style="49" customWidth="1"/>
    <col min="6406" max="6406" width="11" style="49" customWidth="1"/>
    <col min="6407" max="6407" width="15.08984375" style="49" customWidth="1"/>
    <col min="6408" max="6408" width="17.7265625" style="49" customWidth="1"/>
    <col min="6409" max="6409" width="14.08984375" style="49" customWidth="1"/>
    <col min="6410" max="6656" width="9" style="49"/>
    <col min="6657" max="6657" width="14.08984375" style="49" bestFit="1" customWidth="1"/>
    <col min="6658" max="6658" width="12.26953125" style="49" customWidth="1"/>
    <col min="6659" max="6659" width="10" style="49" customWidth="1"/>
    <col min="6660" max="6660" width="16.36328125" style="49" customWidth="1"/>
    <col min="6661" max="6661" width="17.90625" style="49" customWidth="1"/>
    <col min="6662" max="6662" width="11" style="49" customWidth="1"/>
    <col min="6663" max="6663" width="15.08984375" style="49" customWidth="1"/>
    <col min="6664" max="6664" width="17.7265625" style="49" customWidth="1"/>
    <col min="6665" max="6665" width="14.08984375" style="49" customWidth="1"/>
    <col min="6666" max="6912" width="9" style="49"/>
    <col min="6913" max="6913" width="14.08984375" style="49" bestFit="1" customWidth="1"/>
    <col min="6914" max="6914" width="12.26953125" style="49" customWidth="1"/>
    <col min="6915" max="6915" width="10" style="49" customWidth="1"/>
    <col min="6916" max="6916" width="16.36328125" style="49" customWidth="1"/>
    <col min="6917" max="6917" width="17.90625" style="49" customWidth="1"/>
    <col min="6918" max="6918" width="11" style="49" customWidth="1"/>
    <col min="6919" max="6919" width="15.08984375" style="49" customWidth="1"/>
    <col min="6920" max="6920" width="17.7265625" style="49" customWidth="1"/>
    <col min="6921" max="6921" width="14.08984375" style="49" customWidth="1"/>
    <col min="6922" max="7168" width="9" style="49"/>
    <col min="7169" max="7169" width="14.08984375" style="49" bestFit="1" customWidth="1"/>
    <col min="7170" max="7170" width="12.26953125" style="49" customWidth="1"/>
    <col min="7171" max="7171" width="10" style="49" customWidth="1"/>
    <col min="7172" max="7172" width="16.36328125" style="49" customWidth="1"/>
    <col min="7173" max="7173" width="17.90625" style="49" customWidth="1"/>
    <col min="7174" max="7174" width="11" style="49" customWidth="1"/>
    <col min="7175" max="7175" width="15.08984375" style="49" customWidth="1"/>
    <col min="7176" max="7176" width="17.7265625" style="49" customWidth="1"/>
    <col min="7177" max="7177" width="14.08984375" style="49" customWidth="1"/>
    <col min="7178" max="7424" width="9" style="49"/>
    <col min="7425" max="7425" width="14.08984375" style="49" bestFit="1" customWidth="1"/>
    <col min="7426" max="7426" width="12.26953125" style="49" customWidth="1"/>
    <col min="7427" max="7427" width="10" style="49" customWidth="1"/>
    <col min="7428" max="7428" width="16.36328125" style="49" customWidth="1"/>
    <col min="7429" max="7429" width="17.90625" style="49" customWidth="1"/>
    <col min="7430" max="7430" width="11" style="49" customWidth="1"/>
    <col min="7431" max="7431" width="15.08984375" style="49" customWidth="1"/>
    <col min="7432" max="7432" width="17.7265625" style="49" customWidth="1"/>
    <col min="7433" max="7433" width="14.08984375" style="49" customWidth="1"/>
    <col min="7434" max="7680" width="9" style="49"/>
    <col min="7681" max="7681" width="14.08984375" style="49" bestFit="1" customWidth="1"/>
    <col min="7682" max="7682" width="12.26953125" style="49" customWidth="1"/>
    <col min="7683" max="7683" width="10" style="49" customWidth="1"/>
    <col min="7684" max="7684" width="16.36328125" style="49" customWidth="1"/>
    <col min="7685" max="7685" width="17.90625" style="49" customWidth="1"/>
    <col min="7686" max="7686" width="11" style="49" customWidth="1"/>
    <col min="7687" max="7687" width="15.08984375" style="49" customWidth="1"/>
    <col min="7688" max="7688" width="17.7265625" style="49" customWidth="1"/>
    <col min="7689" max="7689" width="14.08984375" style="49" customWidth="1"/>
    <col min="7690" max="7936" width="9" style="49"/>
    <col min="7937" max="7937" width="14.08984375" style="49" bestFit="1" customWidth="1"/>
    <col min="7938" max="7938" width="12.26953125" style="49" customWidth="1"/>
    <col min="7939" max="7939" width="10" style="49" customWidth="1"/>
    <col min="7940" max="7940" width="16.36328125" style="49" customWidth="1"/>
    <col min="7941" max="7941" width="17.90625" style="49" customWidth="1"/>
    <col min="7942" max="7942" width="11" style="49" customWidth="1"/>
    <col min="7943" max="7943" width="15.08984375" style="49" customWidth="1"/>
    <col min="7944" max="7944" width="17.7265625" style="49" customWidth="1"/>
    <col min="7945" max="7945" width="14.08984375" style="49" customWidth="1"/>
    <col min="7946" max="8192" width="9" style="49"/>
    <col min="8193" max="8193" width="14.08984375" style="49" bestFit="1" customWidth="1"/>
    <col min="8194" max="8194" width="12.26953125" style="49" customWidth="1"/>
    <col min="8195" max="8195" width="10" style="49" customWidth="1"/>
    <col min="8196" max="8196" width="16.36328125" style="49" customWidth="1"/>
    <col min="8197" max="8197" width="17.90625" style="49" customWidth="1"/>
    <col min="8198" max="8198" width="11" style="49" customWidth="1"/>
    <col min="8199" max="8199" width="15.08984375" style="49" customWidth="1"/>
    <col min="8200" max="8200" width="17.7265625" style="49" customWidth="1"/>
    <col min="8201" max="8201" width="14.08984375" style="49" customWidth="1"/>
    <col min="8202" max="8448" width="9" style="49"/>
    <col min="8449" max="8449" width="14.08984375" style="49" bestFit="1" customWidth="1"/>
    <col min="8450" max="8450" width="12.26953125" style="49" customWidth="1"/>
    <col min="8451" max="8451" width="10" style="49" customWidth="1"/>
    <col min="8452" max="8452" width="16.36328125" style="49" customWidth="1"/>
    <col min="8453" max="8453" width="17.90625" style="49" customWidth="1"/>
    <col min="8454" max="8454" width="11" style="49" customWidth="1"/>
    <col min="8455" max="8455" width="15.08984375" style="49" customWidth="1"/>
    <col min="8456" max="8456" width="17.7265625" style="49" customWidth="1"/>
    <col min="8457" max="8457" width="14.08984375" style="49" customWidth="1"/>
    <col min="8458" max="8704" width="9" style="49"/>
    <col min="8705" max="8705" width="14.08984375" style="49" bestFit="1" customWidth="1"/>
    <col min="8706" max="8706" width="12.26953125" style="49" customWidth="1"/>
    <col min="8707" max="8707" width="10" style="49" customWidth="1"/>
    <col min="8708" max="8708" width="16.36328125" style="49" customWidth="1"/>
    <col min="8709" max="8709" width="17.90625" style="49" customWidth="1"/>
    <col min="8710" max="8710" width="11" style="49" customWidth="1"/>
    <col min="8711" max="8711" width="15.08984375" style="49" customWidth="1"/>
    <col min="8712" max="8712" width="17.7265625" style="49" customWidth="1"/>
    <col min="8713" max="8713" width="14.08984375" style="49" customWidth="1"/>
    <col min="8714" max="8960" width="9" style="49"/>
    <col min="8961" max="8961" width="14.08984375" style="49" bestFit="1" customWidth="1"/>
    <col min="8962" max="8962" width="12.26953125" style="49" customWidth="1"/>
    <col min="8963" max="8963" width="10" style="49" customWidth="1"/>
    <col min="8964" max="8964" width="16.36328125" style="49" customWidth="1"/>
    <col min="8965" max="8965" width="17.90625" style="49" customWidth="1"/>
    <col min="8966" max="8966" width="11" style="49" customWidth="1"/>
    <col min="8967" max="8967" width="15.08984375" style="49" customWidth="1"/>
    <col min="8968" max="8968" width="17.7265625" style="49" customWidth="1"/>
    <col min="8969" max="8969" width="14.08984375" style="49" customWidth="1"/>
    <col min="8970" max="9216" width="9" style="49"/>
    <col min="9217" max="9217" width="14.08984375" style="49" bestFit="1" customWidth="1"/>
    <col min="9218" max="9218" width="12.26953125" style="49" customWidth="1"/>
    <col min="9219" max="9219" width="10" style="49" customWidth="1"/>
    <col min="9220" max="9220" width="16.36328125" style="49" customWidth="1"/>
    <col min="9221" max="9221" width="17.90625" style="49" customWidth="1"/>
    <col min="9222" max="9222" width="11" style="49" customWidth="1"/>
    <col min="9223" max="9223" width="15.08984375" style="49" customWidth="1"/>
    <col min="9224" max="9224" width="17.7265625" style="49" customWidth="1"/>
    <col min="9225" max="9225" width="14.08984375" style="49" customWidth="1"/>
    <col min="9226" max="9472" width="9" style="49"/>
    <col min="9473" max="9473" width="14.08984375" style="49" bestFit="1" customWidth="1"/>
    <col min="9474" max="9474" width="12.26953125" style="49" customWidth="1"/>
    <col min="9475" max="9475" width="10" style="49" customWidth="1"/>
    <col min="9476" max="9476" width="16.36328125" style="49" customWidth="1"/>
    <col min="9477" max="9477" width="17.90625" style="49" customWidth="1"/>
    <col min="9478" max="9478" width="11" style="49" customWidth="1"/>
    <col min="9479" max="9479" width="15.08984375" style="49" customWidth="1"/>
    <col min="9480" max="9480" width="17.7265625" style="49" customWidth="1"/>
    <col min="9481" max="9481" width="14.08984375" style="49" customWidth="1"/>
    <col min="9482" max="9728" width="9" style="49"/>
    <col min="9729" max="9729" width="14.08984375" style="49" bestFit="1" customWidth="1"/>
    <col min="9730" max="9730" width="12.26953125" style="49" customWidth="1"/>
    <col min="9731" max="9731" width="10" style="49" customWidth="1"/>
    <col min="9732" max="9732" width="16.36328125" style="49" customWidth="1"/>
    <col min="9733" max="9733" width="17.90625" style="49" customWidth="1"/>
    <col min="9734" max="9734" width="11" style="49" customWidth="1"/>
    <col min="9735" max="9735" width="15.08984375" style="49" customWidth="1"/>
    <col min="9736" max="9736" width="17.7265625" style="49" customWidth="1"/>
    <col min="9737" max="9737" width="14.08984375" style="49" customWidth="1"/>
    <col min="9738" max="9984" width="9" style="49"/>
    <col min="9985" max="9985" width="14.08984375" style="49" bestFit="1" customWidth="1"/>
    <col min="9986" max="9986" width="12.26953125" style="49" customWidth="1"/>
    <col min="9987" max="9987" width="10" style="49" customWidth="1"/>
    <col min="9988" max="9988" width="16.36328125" style="49" customWidth="1"/>
    <col min="9989" max="9989" width="17.90625" style="49" customWidth="1"/>
    <col min="9990" max="9990" width="11" style="49" customWidth="1"/>
    <col min="9991" max="9991" width="15.08984375" style="49" customWidth="1"/>
    <col min="9992" max="9992" width="17.7265625" style="49" customWidth="1"/>
    <col min="9993" max="9993" width="14.08984375" style="49" customWidth="1"/>
    <col min="9994" max="10240" width="9" style="49"/>
    <col min="10241" max="10241" width="14.08984375" style="49" bestFit="1" customWidth="1"/>
    <col min="10242" max="10242" width="12.26953125" style="49" customWidth="1"/>
    <col min="10243" max="10243" width="10" style="49" customWidth="1"/>
    <col min="10244" max="10244" width="16.36328125" style="49" customWidth="1"/>
    <col min="10245" max="10245" width="17.90625" style="49" customWidth="1"/>
    <col min="10246" max="10246" width="11" style="49" customWidth="1"/>
    <col min="10247" max="10247" width="15.08984375" style="49" customWidth="1"/>
    <col min="10248" max="10248" width="17.7265625" style="49" customWidth="1"/>
    <col min="10249" max="10249" width="14.08984375" style="49" customWidth="1"/>
    <col min="10250" max="10496" width="9" style="49"/>
    <col min="10497" max="10497" width="14.08984375" style="49" bestFit="1" customWidth="1"/>
    <col min="10498" max="10498" width="12.26953125" style="49" customWidth="1"/>
    <col min="10499" max="10499" width="10" style="49" customWidth="1"/>
    <col min="10500" max="10500" width="16.36328125" style="49" customWidth="1"/>
    <col min="10501" max="10501" width="17.90625" style="49" customWidth="1"/>
    <col min="10502" max="10502" width="11" style="49" customWidth="1"/>
    <col min="10503" max="10503" width="15.08984375" style="49" customWidth="1"/>
    <col min="10504" max="10504" width="17.7265625" style="49" customWidth="1"/>
    <col min="10505" max="10505" width="14.08984375" style="49" customWidth="1"/>
    <col min="10506" max="10752" width="9" style="49"/>
    <col min="10753" max="10753" width="14.08984375" style="49" bestFit="1" customWidth="1"/>
    <col min="10754" max="10754" width="12.26953125" style="49" customWidth="1"/>
    <col min="10755" max="10755" width="10" style="49" customWidth="1"/>
    <col min="10756" max="10756" width="16.36328125" style="49" customWidth="1"/>
    <col min="10757" max="10757" width="17.90625" style="49" customWidth="1"/>
    <col min="10758" max="10758" width="11" style="49" customWidth="1"/>
    <col min="10759" max="10759" width="15.08984375" style="49" customWidth="1"/>
    <col min="10760" max="10760" width="17.7265625" style="49" customWidth="1"/>
    <col min="10761" max="10761" width="14.08984375" style="49" customWidth="1"/>
    <col min="10762" max="11008" width="9" style="49"/>
    <col min="11009" max="11009" width="14.08984375" style="49" bestFit="1" customWidth="1"/>
    <col min="11010" max="11010" width="12.26953125" style="49" customWidth="1"/>
    <col min="11011" max="11011" width="10" style="49" customWidth="1"/>
    <col min="11012" max="11012" width="16.36328125" style="49" customWidth="1"/>
    <col min="11013" max="11013" width="17.90625" style="49" customWidth="1"/>
    <col min="11014" max="11014" width="11" style="49" customWidth="1"/>
    <col min="11015" max="11015" width="15.08984375" style="49" customWidth="1"/>
    <col min="11016" max="11016" width="17.7265625" style="49" customWidth="1"/>
    <col min="11017" max="11017" width="14.08984375" style="49" customWidth="1"/>
    <col min="11018" max="11264" width="9" style="49"/>
    <col min="11265" max="11265" width="14.08984375" style="49" bestFit="1" customWidth="1"/>
    <col min="11266" max="11266" width="12.26953125" style="49" customWidth="1"/>
    <col min="11267" max="11267" width="10" style="49" customWidth="1"/>
    <col min="11268" max="11268" width="16.36328125" style="49" customWidth="1"/>
    <col min="11269" max="11269" width="17.90625" style="49" customWidth="1"/>
    <col min="11270" max="11270" width="11" style="49" customWidth="1"/>
    <col min="11271" max="11271" width="15.08984375" style="49" customWidth="1"/>
    <col min="11272" max="11272" width="17.7265625" style="49" customWidth="1"/>
    <col min="11273" max="11273" width="14.08984375" style="49" customWidth="1"/>
    <col min="11274" max="11520" width="9" style="49"/>
    <col min="11521" max="11521" width="14.08984375" style="49" bestFit="1" customWidth="1"/>
    <col min="11522" max="11522" width="12.26953125" style="49" customWidth="1"/>
    <col min="11523" max="11523" width="10" style="49" customWidth="1"/>
    <col min="11524" max="11524" width="16.36328125" style="49" customWidth="1"/>
    <col min="11525" max="11525" width="17.90625" style="49" customWidth="1"/>
    <col min="11526" max="11526" width="11" style="49" customWidth="1"/>
    <col min="11527" max="11527" width="15.08984375" style="49" customWidth="1"/>
    <col min="11528" max="11528" width="17.7265625" style="49" customWidth="1"/>
    <col min="11529" max="11529" width="14.08984375" style="49" customWidth="1"/>
    <col min="11530" max="11776" width="9" style="49"/>
    <col min="11777" max="11777" width="14.08984375" style="49" bestFit="1" customWidth="1"/>
    <col min="11778" max="11778" width="12.26953125" style="49" customWidth="1"/>
    <col min="11779" max="11779" width="10" style="49" customWidth="1"/>
    <col min="11780" max="11780" width="16.36328125" style="49" customWidth="1"/>
    <col min="11781" max="11781" width="17.90625" style="49" customWidth="1"/>
    <col min="11782" max="11782" width="11" style="49" customWidth="1"/>
    <col min="11783" max="11783" width="15.08984375" style="49" customWidth="1"/>
    <col min="11784" max="11784" width="17.7265625" style="49" customWidth="1"/>
    <col min="11785" max="11785" width="14.08984375" style="49" customWidth="1"/>
    <col min="11786" max="12032" width="9" style="49"/>
    <col min="12033" max="12033" width="14.08984375" style="49" bestFit="1" customWidth="1"/>
    <col min="12034" max="12034" width="12.26953125" style="49" customWidth="1"/>
    <col min="12035" max="12035" width="10" style="49" customWidth="1"/>
    <col min="12036" max="12036" width="16.36328125" style="49" customWidth="1"/>
    <col min="12037" max="12037" width="17.90625" style="49" customWidth="1"/>
    <col min="12038" max="12038" width="11" style="49" customWidth="1"/>
    <col min="12039" max="12039" width="15.08984375" style="49" customWidth="1"/>
    <col min="12040" max="12040" width="17.7265625" style="49" customWidth="1"/>
    <col min="12041" max="12041" width="14.08984375" style="49" customWidth="1"/>
    <col min="12042" max="12288" width="9" style="49"/>
    <col min="12289" max="12289" width="14.08984375" style="49" bestFit="1" customWidth="1"/>
    <col min="12290" max="12290" width="12.26953125" style="49" customWidth="1"/>
    <col min="12291" max="12291" width="10" style="49" customWidth="1"/>
    <col min="12292" max="12292" width="16.36328125" style="49" customWidth="1"/>
    <col min="12293" max="12293" width="17.90625" style="49" customWidth="1"/>
    <col min="12294" max="12294" width="11" style="49" customWidth="1"/>
    <col min="12295" max="12295" width="15.08984375" style="49" customWidth="1"/>
    <col min="12296" max="12296" width="17.7265625" style="49" customWidth="1"/>
    <col min="12297" max="12297" width="14.08984375" style="49" customWidth="1"/>
    <col min="12298" max="12544" width="9" style="49"/>
    <col min="12545" max="12545" width="14.08984375" style="49" bestFit="1" customWidth="1"/>
    <col min="12546" max="12546" width="12.26953125" style="49" customWidth="1"/>
    <col min="12547" max="12547" width="10" style="49" customWidth="1"/>
    <col min="12548" max="12548" width="16.36328125" style="49" customWidth="1"/>
    <col min="12549" max="12549" width="17.90625" style="49" customWidth="1"/>
    <col min="12550" max="12550" width="11" style="49" customWidth="1"/>
    <col min="12551" max="12551" width="15.08984375" style="49" customWidth="1"/>
    <col min="12552" max="12552" width="17.7265625" style="49" customWidth="1"/>
    <col min="12553" max="12553" width="14.08984375" style="49" customWidth="1"/>
    <col min="12554" max="12800" width="9" style="49"/>
    <col min="12801" max="12801" width="14.08984375" style="49" bestFit="1" customWidth="1"/>
    <col min="12802" max="12802" width="12.26953125" style="49" customWidth="1"/>
    <col min="12803" max="12803" width="10" style="49" customWidth="1"/>
    <col min="12804" max="12804" width="16.36328125" style="49" customWidth="1"/>
    <col min="12805" max="12805" width="17.90625" style="49" customWidth="1"/>
    <col min="12806" max="12806" width="11" style="49" customWidth="1"/>
    <col min="12807" max="12807" width="15.08984375" style="49" customWidth="1"/>
    <col min="12808" max="12808" width="17.7265625" style="49" customWidth="1"/>
    <col min="12809" max="12809" width="14.08984375" style="49" customWidth="1"/>
    <col min="12810" max="13056" width="9" style="49"/>
    <col min="13057" max="13057" width="14.08984375" style="49" bestFit="1" customWidth="1"/>
    <col min="13058" max="13058" width="12.26953125" style="49" customWidth="1"/>
    <col min="13059" max="13059" width="10" style="49" customWidth="1"/>
    <col min="13060" max="13060" width="16.36328125" style="49" customWidth="1"/>
    <col min="13061" max="13061" width="17.90625" style="49" customWidth="1"/>
    <col min="13062" max="13062" width="11" style="49" customWidth="1"/>
    <col min="13063" max="13063" width="15.08984375" style="49" customWidth="1"/>
    <col min="13064" max="13064" width="17.7265625" style="49" customWidth="1"/>
    <col min="13065" max="13065" width="14.08984375" style="49" customWidth="1"/>
    <col min="13066" max="13312" width="9" style="49"/>
    <col min="13313" max="13313" width="14.08984375" style="49" bestFit="1" customWidth="1"/>
    <col min="13314" max="13314" width="12.26953125" style="49" customWidth="1"/>
    <col min="13315" max="13315" width="10" style="49" customWidth="1"/>
    <col min="13316" max="13316" width="16.36328125" style="49" customWidth="1"/>
    <col min="13317" max="13317" width="17.90625" style="49" customWidth="1"/>
    <col min="13318" max="13318" width="11" style="49" customWidth="1"/>
    <col min="13319" max="13319" width="15.08984375" style="49" customWidth="1"/>
    <col min="13320" max="13320" width="17.7265625" style="49" customWidth="1"/>
    <col min="13321" max="13321" width="14.08984375" style="49" customWidth="1"/>
    <col min="13322" max="13568" width="9" style="49"/>
    <col min="13569" max="13569" width="14.08984375" style="49" bestFit="1" customWidth="1"/>
    <col min="13570" max="13570" width="12.26953125" style="49" customWidth="1"/>
    <col min="13571" max="13571" width="10" style="49" customWidth="1"/>
    <col min="13572" max="13572" width="16.36328125" style="49" customWidth="1"/>
    <col min="13573" max="13573" width="17.90625" style="49" customWidth="1"/>
    <col min="13574" max="13574" width="11" style="49" customWidth="1"/>
    <col min="13575" max="13575" width="15.08984375" style="49" customWidth="1"/>
    <col min="13576" max="13576" width="17.7265625" style="49" customWidth="1"/>
    <col min="13577" max="13577" width="14.08984375" style="49" customWidth="1"/>
    <col min="13578" max="13824" width="9" style="49"/>
    <col min="13825" max="13825" width="14.08984375" style="49" bestFit="1" customWidth="1"/>
    <col min="13826" max="13826" width="12.26953125" style="49" customWidth="1"/>
    <col min="13827" max="13827" width="10" style="49" customWidth="1"/>
    <col min="13828" max="13828" width="16.36328125" style="49" customWidth="1"/>
    <col min="13829" max="13829" width="17.90625" style="49" customWidth="1"/>
    <col min="13830" max="13830" width="11" style="49" customWidth="1"/>
    <col min="13831" max="13831" width="15.08984375" style="49" customWidth="1"/>
    <col min="13832" max="13832" width="17.7265625" style="49" customWidth="1"/>
    <col min="13833" max="13833" width="14.08984375" style="49" customWidth="1"/>
    <col min="13834" max="14080" width="9" style="49"/>
    <col min="14081" max="14081" width="14.08984375" style="49" bestFit="1" customWidth="1"/>
    <col min="14082" max="14082" width="12.26953125" style="49" customWidth="1"/>
    <col min="14083" max="14083" width="10" style="49" customWidth="1"/>
    <col min="14084" max="14084" width="16.36328125" style="49" customWidth="1"/>
    <col min="14085" max="14085" width="17.90625" style="49" customWidth="1"/>
    <col min="14086" max="14086" width="11" style="49" customWidth="1"/>
    <col min="14087" max="14087" width="15.08984375" style="49" customWidth="1"/>
    <col min="14088" max="14088" width="17.7265625" style="49" customWidth="1"/>
    <col min="14089" max="14089" width="14.08984375" style="49" customWidth="1"/>
    <col min="14090" max="14336" width="9" style="49"/>
    <col min="14337" max="14337" width="14.08984375" style="49" bestFit="1" customWidth="1"/>
    <col min="14338" max="14338" width="12.26953125" style="49" customWidth="1"/>
    <col min="14339" max="14339" width="10" style="49" customWidth="1"/>
    <col min="14340" max="14340" width="16.36328125" style="49" customWidth="1"/>
    <col min="14341" max="14341" width="17.90625" style="49" customWidth="1"/>
    <col min="14342" max="14342" width="11" style="49" customWidth="1"/>
    <col min="14343" max="14343" width="15.08984375" style="49" customWidth="1"/>
    <col min="14344" max="14344" width="17.7265625" style="49" customWidth="1"/>
    <col min="14345" max="14345" width="14.08984375" style="49" customWidth="1"/>
    <col min="14346" max="14592" width="9" style="49"/>
    <col min="14593" max="14593" width="14.08984375" style="49" bestFit="1" customWidth="1"/>
    <col min="14594" max="14594" width="12.26953125" style="49" customWidth="1"/>
    <col min="14595" max="14595" width="10" style="49" customWidth="1"/>
    <col min="14596" max="14596" width="16.36328125" style="49" customWidth="1"/>
    <col min="14597" max="14597" width="17.90625" style="49" customWidth="1"/>
    <col min="14598" max="14598" width="11" style="49" customWidth="1"/>
    <col min="14599" max="14599" width="15.08984375" style="49" customWidth="1"/>
    <col min="14600" max="14600" width="17.7265625" style="49" customWidth="1"/>
    <col min="14601" max="14601" width="14.08984375" style="49" customWidth="1"/>
    <col min="14602" max="14848" width="9" style="49"/>
    <col min="14849" max="14849" width="14.08984375" style="49" bestFit="1" customWidth="1"/>
    <col min="14850" max="14850" width="12.26953125" style="49" customWidth="1"/>
    <col min="14851" max="14851" width="10" style="49" customWidth="1"/>
    <col min="14852" max="14852" width="16.36328125" style="49" customWidth="1"/>
    <col min="14853" max="14853" width="17.90625" style="49" customWidth="1"/>
    <col min="14854" max="14854" width="11" style="49" customWidth="1"/>
    <col min="14855" max="14855" width="15.08984375" style="49" customWidth="1"/>
    <col min="14856" max="14856" width="17.7265625" style="49" customWidth="1"/>
    <col min="14857" max="14857" width="14.08984375" style="49" customWidth="1"/>
    <col min="14858" max="15104" width="9" style="49"/>
    <col min="15105" max="15105" width="14.08984375" style="49" bestFit="1" customWidth="1"/>
    <col min="15106" max="15106" width="12.26953125" style="49" customWidth="1"/>
    <col min="15107" max="15107" width="10" style="49" customWidth="1"/>
    <col min="15108" max="15108" width="16.36328125" style="49" customWidth="1"/>
    <col min="15109" max="15109" width="17.90625" style="49" customWidth="1"/>
    <col min="15110" max="15110" width="11" style="49" customWidth="1"/>
    <col min="15111" max="15111" width="15.08984375" style="49" customWidth="1"/>
    <col min="15112" max="15112" width="17.7265625" style="49" customWidth="1"/>
    <col min="15113" max="15113" width="14.08984375" style="49" customWidth="1"/>
    <col min="15114" max="15360" width="9" style="49"/>
    <col min="15361" max="15361" width="14.08984375" style="49" bestFit="1" customWidth="1"/>
    <col min="15362" max="15362" width="12.26953125" style="49" customWidth="1"/>
    <col min="15363" max="15363" width="10" style="49" customWidth="1"/>
    <col min="15364" max="15364" width="16.36328125" style="49" customWidth="1"/>
    <col min="15365" max="15365" width="17.90625" style="49" customWidth="1"/>
    <col min="15366" max="15366" width="11" style="49" customWidth="1"/>
    <col min="15367" max="15367" width="15.08984375" style="49" customWidth="1"/>
    <col min="15368" max="15368" width="17.7265625" style="49" customWidth="1"/>
    <col min="15369" max="15369" width="14.08984375" style="49" customWidth="1"/>
    <col min="15370" max="15616" width="9" style="49"/>
    <col min="15617" max="15617" width="14.08984375" style="49" bestFit="1" customWidth="1"/>
    <col min="15618" max="15618" width="12.26953125" style="49" customWidth="1"/>
    <col min="15619" max="15619" width="10" style="49" customWidth="1"/>
    <col min="15620" max="15620" width="16.36328125" style="49" customWidth="1"/>
    <col min="15621" max="15621" width="17.90625" style="49" customWidth="1"/>
    <col min="15622" max="15622" width="11" style="49" customWidth="1"/>
    <col min="15623" max="15623" width="15.08984375" style="49" customWidth="1"/>
    <col min="15624" max="15624" width="17.7265625" style="49" customWidth="1"/>
    <col min="15625" max="15625" width="14.08984375" style="49" customWidth="1"/>
    <col min="15626" max="15872" width="9" style="49"/>
    <col min="15873" max="15873" width="14.08984375" style="49" bestFit="1" customWidth="1"/>
    <col min="15874" max="15874" width="12.26953125" style="49" customWidth="1"/>
    <col min="15875" max="15875" width="10" style="49" customWidth="1"/>
    <col min="15876" max="15876" width="16.36328125" style="49" customWidth="1"/>
    <col min="15877" max="15877" width="17.90625" style="49" customWidth="1"/>
    <col min="15878" max="15878" width="11" style="49" customWidth="1"/>
    <col min="15879" max="15879" width="15.08984375" style="49" customWidth="1"/>
    <col min="15880" max="15880" width="17.7265625" style="49" customWidth="1"/>
    <col min="15881" max="15881" width="14.08984375" style="49" customWidth="1"/>
    <col min="15882" max="16128" width="9" style="49"/>
    <col min="16129" max="16129" width="14.08984375" style="49" bestFit="1" customWidth="1"/>
    <col min="16130" max="16130" width="12.26953125" style="49" customWidth="1"/>
    <col min="16131" max="16131" width="10" style="49" customWidth="1"/>
    <col min="16132" max="16132" width="16.36328125" style="49" customWidth="1"/>
    <col min="16133" max="16133" width="17.90625" style="49" customWidth="1"/>
    <col min="16134" max="16134" width="11" style="49" customWidth="1"/>
    <col min="16135" max="16135" width="15.08984375" style="49" customWidth="1"/>
    <col min="16136" max="16136" width="17.7265625" style="49" customWidth="1"/>
    <col min="16137" max="16137" width="14.08984375" style="49" customWidth="1"/>
    <col min="16138" max="16384" width="9" style="49"/>
  </cols>
  <sheetData>
    <row r="1" spans="1:9" s="22" customFormat="1" ht="24.75" customHeight="1">
      <c r="A1" s="18" t="s">
        <v>13</v>
      </c>
      <c r="B1" s="19" t="s">
        <v>14</v>
      </c>
      <c r="C1" s="20"/>
      <c r="D1" s="20"/>
      <c r="E1" s="20"/>
      <c r="F1" s="20"/>
      <c r="G1" s="20"/>
      <c r="H1" s="20"/>
      <c r="I1" s="21"/>
    </row>
    <row r="2" spans="1:9" s="22" customFormat="1" ht="24.75" customHeight="1">
      <c r="A2" s="18"/>
      <c r="B2" s="40" t="s">
        <v>29</v>
      </c>
      <c r="C2" s="20"/>
      <c r="D2" s="20"/>
      <c r="E2" s="20"/>
      <c r="F2" s="20"/>
      <c r="G2" s="20"/>
      <c r="H2" s="20"/>
      <c r="I2" s="21"/>
    </row>
    <row r="3" spans="1:9" s="26" customFormat="1" ht="20.5">
      <c r="A3" s="23" t="s">
        <v>15</v>
      </c>
      <c r="B3" s="24" t="s">
        <v>16</v>
      </c>
      <c r="C3" s="24"/>
      <c r="D3" s="24"/>
      <c r="E3" s="24"/>
      <c r="F3" s="24"/>
      <c r="G3" s="24"/>
      <c r="H3" s="24"/>
      <c r="I3" s="25"/>
    </row>
    <row r="4" spans="1:9" s="26" customFormat="1" ht="20.5">
      <c r="B4" s="24"/>
      <c r="C4" s="24"/>
      <c r="D4" s="24"/>
      <c r="E4" s="24"/>
      <c r="F4" s="24"/>
      <c r="G4" s="24"/>
      <c r="H4" s="24"/>
      <c r="I4" s="25"/>
    </row>
    <row r="5" spans="1:9" s="22" customFormat="1" ht="20.5">
      <c r="A5" s="26" t="s">
        <v>24</v>
      </c>
      <c r="B5" s="20"/>
      <c r="C5" s="20"/>
      <c r="D5" s="20"/>
      <c r="E5" s="20"/>
      <c r="F5" s="20"/>
      <c r="G5" s="20"/>
      <c r="H5" s="20"/>
      <c r="I5" s="21"/>
    </row>
    <row r="6" spans="1:9" s="22" customFormat="1" ht="41">
      <c r="A6" s="114" t="s">
        <v>30</v>
      </c>
      <c r="B6" s="73" t="s">
        <v>31</v>
      </c>
      <c r="C6" s="67" t="s">
        <v>32</v>
      </c>
      <c r="D6" s="67" t="s">
        <v>33</v>
      </c>
      <c r="E6" s="67" t="s">
        <v>17</v>
      </c>
      <c r="F6" s="67" t="s">
        <v>34</v>
      </c>
      <c r="G6" s="67" t="s">
        <v>18</v>
      </c>
      <c r="H6" s="67" t="s">
        <v>19</v>
      </c>
      <c r="I6" s="112" t="s">
        <v>20</v>
      </c>
    </row>
    <row r="7" spans="1:9" s="43" customFormat="1" ht="20.5">
      <c r="A7" s="114"/>
      <c r="B7" s="41" t="s">
        <v>35</v>
      </c>
      <c r="C7" s="42" t="s">
        <v>36</v>
      </c>
      <c r="D7" s="42" t="s">
        <v>35</v>
      </c>
      <c r="E7" s="42" t="s">
        <v>21</v>
      </c>
      <c r="F7" s="42" t="s">
        <v>37</v>
      </c>
      <c r="G7" s="42" t="s">
        <v>22</v>
      </c>
      <c r="H7" s="42" t="s">
        <v>23</v>
      </c>
      <c r="I7" s="115"/>
    </row>
    <row r="8" spans="1:9" s="22" customFormat="1" ht="20.5">
      <c r="A8" s="44" t="s">
        <v>38</v>
      </c>
      <c r="B8" s="104"/>
      <c r="C8" s="45">
        <f>เวลาทำการ!B3</f>
        <v>0</v>
      </c>
      <c r="D8" s="45">
        <f>ผู้ใช้บริการ!B4</f>
        <v>0</v>
      </c>
      <c r="E8" s="45">
        <f>'บุคลากร-พท.'!$D$5</f>
        <v>0</v>
      </c>
      <c r="F8" s="104"/>
      <c r="G8" s="46">
        <f>(((0.456*B8)+(0.132*C8)+(0.007*D8))*(E8/1000))*F8</f>
        <v>0</v>
      </c>
      <c r="H8" s="45">
        <f>ไฟฟ้า!B5</f>
        <v>0</v>
      </c>
      <c r="I8" s="47" t="e">
        <f>(G8-H8)/H8</f>
        <v>#DIV/0!</v>
      </c>
    </row>
    <row r="9" spans="1:9" ht="20.5">
      <c r="A9" s="48" t="s">
        <v>39</v>
      </c>
      <c r="B9" s="104"/>
      <c r="C9" s="45">
        <f>เวลาทำการ!B4</f>
        <v>0</v>
      </c>
      <c r="D9" s="45">
        <f>ผู้ใช้บริการ!B5</f>
        <v>0</v>
      </c>
      <c r="E9" s="45">
        <f>'บุคลากร-พท.'!$D$5</f>
        <v>0</v>
      </c>
      <c r="F9" s="104"/>
      <c r="G9" s="46">
        <f t="shared" ref="G9:G20" si="0">(((0.456*B9)+(0.132*C9)+(0.007*D9))*(E9/1000))*F9</f>
        <v>0</v>
      </c>
      <c r="H9" s="45">
        <f>ไฟฟ้า!B6</f>
        <v>0</v>
      </c>
      <c r="I9" s="47" t="e">
        <f t="shared" ref="I9:I20" si="1">(G9-H9)/H9</f>
        <v>#DIV/0!</v>
      </c>
    </row>
    <row r="10" spans="1:9" ht="20.5">
      <c r="A10" s="48" t="s">
        <v>40</v>
      </c>
      <c r="B10" s="104"/>
      <c r="C10" s="45">
        <f>เวลาทำการ!B5</f>
        <v>0</v>
      </c>
      <c r="D10" s="45">
        <f>ผู้ใช้บริการ!B6</f>
        <v>0</v>
      </c>
      <c r="E10" s="45">
        <f>'บุคลากร-พท.'!$D$5</f>
        <v>0</v>
      </c>
      <c r="F10" s="104"/>
      <c r="G10" s="46">
        <f t="shared" si="0"/>
        <v>0</v>
      </c>
      <c r="H10" s="45">
        <f>ไฟฟ้า!B7</f>
        <v>0</v>
      </c>
      <c r="I10" s="47" t="e">
        <f t="shared" si="1"/>
        <v>#DIV/0!</v>
      </c>
    </row>
    <row r="11" spans="1:9" ht="20.5">
      <c r="A11" s="48" t="s">
        <v>41</v>
      </c>
      <c r="B11" s="104"/>
      <c r="C11" s="45">
        <f>เวลาทำการ!B6</f>
        <v>0</v>
      </c>
      <c r="D11" s="45">
        <f>ผู้ใช้บริการ!B7</f>
        <v>0</v>
      </c>
      <c r="E11" s="45">
        <f>'บุคลากร-พท.'!$D$5</f>
        <v>0</v>
      </c>
      <c r="F11" s="104"/>
      <c r="G11" s="46">
        <f t="shared" si="0"/>
        <v>0</v>
      </c>
      <c r="H11" s="45">
        <f>ไฟฟ้า!B8</f>
        <v>0</v>
      </c>
      <c r="I11" s="47" t="e">
        <f t="shared" si="1"/>
        <v>#DIV/0!</v>
      </c>
    </row>
    <row r="12" spans="1:9" ht="20.5">
      <c r="A12" s="48" t="s">
        <v>42</v>
      </c>
      <c r="B12" s="104"/>
      <c r="C12" s="45">
        <f>เวลาทำการ!B7</f>
        <v>0</v>
      </c>
      <c r="D12" s="45">
        <f>ผู้ใช้บริการ!B8</f>
        <v>0</v>
      </c>
      <c r="E12" s="45">
        <f>'บุคลากร-พท.'!$D$5</f>
        <v>0</v>
      </c>
      <c r="F12" s="104"/>
      <c r="G12" s="46">
        <f t="shared" si="0"/>
        <v>0</v>
      </c>
      <c r="H12" s="45">
        <f>ไฟฟ้า!B9</f>
        <v>0</v>
      </c>
      <c r="I12" s="47" t="e">
        <f t="shared" si="1"/>
        <v>#DIV/0!</v>
      </c>
    </row>
    <row r="13" spans="1:9" ht="20.5">
      <c r="A13" s="48" t="s">
        <v>43</v>
      </c>
      <c r="B13" s="104"/>
      <c r="C13" s="45">
        <f>เวลาทำการ!B8</f>
        <v>0</v>
      </c>
      <c r="D13" s="45">
        <f>ผู้ใช้บริการ!B9</f>
        <v>0</v>
      </c>
      <c r="E13" s="45">
        <f>'บุคลากร-พท.'!$D$5</f>
        <v>0</v>
      </c>
      <c r="F13" s="104"/>
      <c r="G13" s="46">
        <f t="shared" si="0"/>
        <v>0</v>
      </c>
      <c r="H13" s="45">
        <f>ไฟฟ้า!B10</f>
        <v>0</v>
      </c>
      <c r="I13" s="47" t="e">
        <f t="shared" si="1"/>
        <v>#DIV/0!</v>
      </c>
    </row>
    <row r="14" spans="1:9" ht="20.5">
      <c r="A14" s="48" t="s">
        <v>44</v>
      </c>
      <c r="B14" s="104"/>
      <c r="C14" s="45">
        <f>เวลาทำการ!B9</f>
        <v>0</v>
      </c>
      <c r="D14" s="45">
        <f>ผู้ใช้บริการ!B10</f>
        <v>0</v>
      </c>
      <c r="E14" s="45">
        <f>'บุคลากร-พท.'!$D$5</f>
        <v>0</v>
      </c>
      <c r="F14" s="104"/>
      <c r="G14" s="46">
        <f t="shared" si="0"/>
        <v>0</v>
      </c>
      <c r="H14" s="45">
        <f>ไฟฟ้า!B11</f>
        <v>0</v>
      </c>
      <c r="I14" s="47" t="e">
        <f t="shared" si="1"/>
        <v>#DIV/0!</v>
      </c>
    </row>
    <row r="15" spans="1:9" ht="20.5">
      <c r="A15" s="48" t="s">
        <v>45</v>
      </c>
      <c r="B15" s="104"/>
      <c r="C15" s="45">
        <f>เวลาทำการ!B10</f>
        <v>0</v>
      </c>
      <c r="D15" s="45">
        <f>ผู้ใช้บริการ!B11</f>
        <v>0</v>
      </c>
      <c r="E15" s="45">
        <f>'บุคลากร-พท.'!$D$5</f>
        <v>0</v>
      </c>
      <c r="F15" s="104"/>
      <c r="G15" s="46">
        <f t="shared" si="0"/>
        <v>0</v>
      </c>
      <c r="H15" s="45">
        <f>ไฟฟ้า!B12</f>
        <v>0</v>
      </c>
      <c r="I15" s="47" t="e">
        <f t="shared" si="1"/>
        <v>#DIV/0!</v>
      </c>
    </row>
    <row r="16" spans="1:9" ht="20.5">
      <c r="A16" s="48" t="s">
        <v>46</v>
      </c>
      <c r="B16" s="104"/>
      <c r="C16" s="45">
        <f>เวลาทำการ!B11</f>
        <v>0</v>
      </c>
      <c r="D16" s="45">
        <f>ผู้ใช้บริการ!B12</f>
        <v>0</v>
      </c>
      <c r="E16" s="45">
        <f>'บุคลากร-พท.'!$D$5</f>
        <v>0</v>
      </c>
      <c r="F16" s="104"/>
      <c r="G16" s="46">
        <f t="shared" si="0"/>
        <v>0</v>
      </c>
      <c r="H16" s="45">
        <f>ไฟฟ้า!B13</f>
        <v>0</v>
      </c>
      <c r="I16" s="47" t="e">
        <f t="shared" si="1"/>
        <v>#DIV/0!</v>
      </c>
    </row>
    <row r="17" spans="1:9" ht="20.5">
      <c r="A17" s="48" t="s">
        <v>47</v>
      </c>
      <c r="B17" s="104"/>
      <c r="C17" s="45">
        <f>เวลาทำการ!B12</f>
        <v>0</v>
      </c>
      <c r="D17" s="45">
        <f>ผู้ใช้บริการ!B13</f>
        <v>0</v>
      </c>
      <c r="E17" s="45">
        <f>'บุคลากร-พท.'!$D$5</f>
        <v>0</v>
      </c>
      <c r="F17" s="104"/>
      <c r="G17" s="46">
        <f t="shared" si="0"/>
        <v>0</v>
      </c>
      <c r="H17" s="45">
        <f>ไฟฟ้า!B14</f>
        <v>0</v>
      </c>
      <c r="I17" s="47" t="e">
        <f t="shared" si="1"/>
        <v>#DIV/0!</v>
      </c>
    </row>
    <row r="18" spans="1:9" ht="20.5">
      <c r="A18" s="48" t="s">
        <v>48</v>
      </c>
      <c r="B18" s="104"/>
      <c r="C18" s="45">
        <f>เวลาทำการ!B13</f>
        <v>0</v>
      </c>
      <c r="D18" s="45">
        <f>ผู้ใช้บริการ!B14</f>
        <v>0</v>
      </c>
      <c r="E18" s="45">
        <f>'บุคลากร-พท.'!$D$5</f>
        <v>0</v>
      </c>
      <c r="F18" s="104"/>
      <c r="G18" s="46">
        <f t="shared" si="0"/>
        <v>0</v>
      </c>
      <c r="H18" s="45">
        <f>ไฟฟ้า!B15</f>
        <v>0</v>
      </c>
      <c r="I18" s="47" t="e">
        <f t="shared" si="1"/>
        <v>#DIV/0!</v>
      </c>
    </row>
    <row r="19" spans="1:9" ht="20.5">
      <c r="A19" s="48" t="s">
        <v>49</v>
      </c>
      <c r="B19" s="104"/>
      <c r="C19" s="45">
        <f>เวลาทำการ!B14</f>
        <v>0</v>
      </c>
      <c r="D19" s="45">
        <f>ผู้ใช้บริการ!B15</f>
        <v>0</v>
      </c>
      <c r="E19" s="45">
        <f>'บุคลากร-พท.'!$D$5</f>
        <v>0</v>
      </c>
      <c r="F19" s="104"/>
      <c r="G19" s="46">
        <f t="shared" si="0"/>
        <v>0</v>
      </c>
      <c r="H19" s="45">
        <f>ไฟฟ้า!B16</f>
        <v>0</v>
      </c>
      <c r="I19" s="47" t="e">
        <f t="shared" si="1"/>
        <v>#DIV/0!</v>
      </c>
    </row>
    <row r="20" spans="1:9" s="55" customFormat="1" ht="20.5">
      <c r="A20" s="50" t="s">
        <v>50</v>
      </c>
      <c r="B20" s="51">
        <f>SUM(B8:B19)/12</f>
        <v>0</v>
      </c>
      <c r="C20" s="52">
        <f>SUM(C8:C19)</f>
        <v>0</v>
      </c>
      <c r="D20" s="52">
        <f>SUM(D8:D19)</f>
        <v>0</v>
      </c>
      <c r="E20" s="51">
        <f>SUM(E8:E19)/12</f>
        <v>0</v>
      </c>
      <c r="F20" s="53" t="e">
        <f>AVERAGE(F8:F19)</f>
        <v>#DIV/0!</v>
      </c>
      <c r="G20" s="51" t="e">
        <f t="shared" si="0"/>
        <v>#DIV/0!</v>
      </c>
      <c r="H20" s="52">
        <f>SUM(H8:H19)</f>
        <v>0</v>
      </c>
      <c r="I20" s="54" t="e">
        <f t="shared" si="1"/>
        <v>#DIV/0!</v>
      </c>
    </row>
    <row r="22" spans="1:9" ht="18">
      <c r="A22" s="74" t="s">
        <v>51</v>
      </c>
    </row>
    <row r="24" spans="1:9" s="22" customFormat="1" ht="20.5">
      <c r="A24" s="26" t="s">
        <v>25</v>
      </c>
      <c r="B24" s="20"/>
      <c r="C24" s="20"/>
      <c r="D24" s="20"/>
      <c r="E24" s="20"/>
      <c r="F24" s="20"/>
      <c r="G24" s="20"/>
      <c r="H24" s="20"/>
      <c r="I24" s="21"/>
    </row>
    <row r="25" spans="1:9" s="22" customFormat="1" ht="41">
      <c r="A25" s="114" t="s">
        <v>30</v>
      </c>
      <c r="B25" s="73" t="s">
        <v>31</v>
      </c>
      <c r="C25" s="67" t="s">
        <v>32</v>
      </c>
      <c r="D25" s="67" t="s">
        <v>33</v>
      </c>
      <c r="E25" s="67" t="s">
        <v>17</v>
      </c>
      <c r="F25" s="67" t="s">
        <v>34</v>
      </c>
      <c r="G25" s="67" t="s">
        <v>18</v>
      </c>
      <c r="H25" s="67" t="s">
        <v>19</v>
      </c>
      <c r="I25" s="112" t="s">
        <v>20</v>
      </c>
    </row>
    <row r="26" spans="1:9" s="43" customFormat="1" ht="20.5">
      <c r="A26" s="114"/>
      <c r="B26" s="41" t="s">
        <v>69</v>
      </c>
      <c r="C26" s="42" t="s">
        <v>36</v>
      </c>
      <c r="D26" s="42" t="s">
        <v>35</v>
      </c>
      <c r="E26" s="42" t="s">
        <v>21</v>
      </c>
      <c r="F26" s="42" t="s">
        <v>37</v>
      </c>
      <c r="G26" s="42" t="s">
        <v>22</v>
      </c>
      <c r="H26" s="42" t="s">
        <v>23</v>
      </c>
      <c r="I26" s="115"/>
    </row>
    <row r="27" spans="1:9" s="22" customFormat="1" ht="20.5">
      <c r="A27" s="44" t="s">
        <v>38</v>
      </c>
      <c r="B27" s="104"/>
      <c r="C27" s="45">
        <f>เวลาทำการ!C3</f>
        <v>0</v>
      </c>
      <c r="D27" s="45">
        <f>ผู้ใช้บริการ!C4</f>
        <v>0</v>
      </c>
      <c r="E27" s="45">
        <f>'บุคลากร-พท.'!$D$5</f>
        <v>0</v>
      </c>
      <c r="F27" s="104"/>
      <c r="G27" s="46">
        <f>(((0.456*B27)+(0.132*C27)+(0.007*D27))*(E27/1000))*F27</f>
        <v>0</v>
      </c>
      <c r="H27" s="45">
        <f>ไฟฟ้า!B25</f>
        <v>0</v>
      </c>
      <c r="I27" s="47" t="e">
        <f>(G27-H27)/H27</f>
        <v>#DIV/0!</v>
      </c>
    </row>
    <row r="28" spans="1:9" ht="20.5">
      <c r="A28" s="48" t="s">
        <v>39</v>
      </c>
      <c r="B28" s="104"/>
      <c r="C28" s="45">
        <f>เวลาทำการ!C4</f>
        <v>0</v>
      </c>
      <c r="D28" s="45">
        <f>ผู้ใช้บริการ!C5</f>
        <v>0</v>
      </c>
      <c r="E28" s="45">
        <f>'บุคลากร-พท.'!$D$5</f>
        <v>0</v>
      </c>
      <c r="F28" s="104"/>
      <c r="G28" s="46">
        <f t="shared" ref="G28:G39" si="2">(((0.456*B28)+(0.132*C28)+(0.007*D28))*(E28/1000))*F28</f>
        <v>0</v>
      </c>
      <c r="H28" s="45">
        <f>ไฟฟ้า!B26</f>
        <v>0</v>
      </c>
      <c r="I28" s="47" t="e">
        <f t="shared" ref="I28:I39" si="3">(G28-H28)/H28</f>
        <v>#DIV/0!</v>
      </c>
    </row>
    <row r="29" spans="1:9" ht="20.5">
      <c r="A29" s="48" t="s">
        <v>40</v>
      </c>
      <c r="B29" s="104"/>
      <c r="C29" s="45">
        <f>เวลาทำการ!C5</f>
        <v>0</v>
      </c>
      <c r="D29" s="45">
        <f>ผู้ใช้บริการ!C6</f>
        <v>0</v>
      </c>
      <c r="E29" s="45">
        <f>'บุคลากร-พท.'!$D$5</f>
        <v>0</v>
      </c>
      <c r="F29" s="104"/>
      <c r="G29" s="46">
        <f t="shared" si="2"/>
        <v>0</v>
      </c>
      <c r="H29" s="45">
        <f>ไฟฟ้า!B27</f>
        <v>0</v>
      </c>
      <c r="I29" s="47" t="e">
        <f t="shared" si="3"/>
        <v>#DIV/0!</v>
      </c>
    </row>
    <row r="30" spans="1:9" ht="20.5">
      <c r="A30" s="48" t="s">
        <v>41</v>
      </c>
      <c r="B30" s="104"/>
      <c r="C30" s="45">
        <f>เวลาทำการ!C6</f>
        <v>0</v>
      </c>
      <c r="D30" s="45">
        <f>ผู้ใช้บริการ!C7</f>
        <v>0</v>
      </c>
      <c r="E30" s="45">
        <f>'บุคลากร-พท.'!$D$5</f>
        <v>0</v>
      </c>
      <c r="F30" s="104"/>
      <c r="G30" s="46">
        <f t="shared" si="2"/>
        <v>0</v>
      </c>
      <c r="H30" s="45">
        <f>ไฟฟ้า!B28</f>
        <v>0</v>
      </c>
      <c r="I30" s="47" t="e">
        <f t="shared" si="3"/>
        <v>#DIV/0!</v>
      </c>
    </row>
    <row r="31" spans="1:9" ht="20.5">
      <c r="A31" s="48" t="s">
        <v>42</v>
      </c>
      <c r="B31" s="104"/>
      <c r="C31" s="45">
        <f>เวลาทำการ!C7</f>
        <v>0</v>
      </c>
      <c r="D31" s="46">
        <f>ผู้ใช้บริการ!C8</f>
        <v>0</v>
      </c>
      <c r="E31" s="45">
        <f>'บุคลากร-พท.'!$D$5</f>
        <v>0</v>
      </c>
      <c r="F31" s="104"/>
      <c r="G31" s="46">
        <f t="shared" si="2"/>
        <v>0</v>
      </c>
      <c r="H31" s="45">
        <f>ไฟฟ้า!B29</f>
        <v>0</v>
      </c>
      <c r="I31" s="47" t="e">
        <f t="shared" si="3"/>
        <v>#DIV/0!</v>
      </c>
    </row>
    <row r="32" spans="1:9" ht="20.5">
      <c r="A32" s="48" t="s">
        <v>43</v>
      </c>
      <c r="B32" s="104"/>
      <c r="C32" s="45">
        <f>เวลาทำการ!C8</f>
        <v>0</v>
      </c>
      <c r="D32" s="45">
        <f>ผู้ใช้บริการ!C9</f>
        <v>0</v>
      </c>
      <c r="E32" s="45">
        <f>'บุคลากร-พท.'!$D$5</f>
        <v>0</v>
      </c>
      <c r="F32" s="104"/>
      <c r="G32" s="46">
        <f t="shared" si="2"/>
        <v>0</v>
      </c>
      <c r="H32" s="45">
        <f>ไฟฟ้า!B30</f>
        <v>0</v>
      </c>
      <c r="I32" s="47" t="e">
        <f t="shared" si="3"/>
        <v>#DIV/0!</v>
      </c>
    </row>
    <row r="33" spans="1:9" ht="20.5">
      <c r="A33" s="48" t="s">
        <v>44</v>
      </c>
      <c r="B33" s="104"/>
      <c r="C33" s="45">
        <f>เวลาทำการ!C9</f>
        <v>0</v>
      </c>
      <c r="D33" s="45">
        <f>ผู้ใช้บริการ!C10</f>
        <v>0</v>
      </c>
      <c r="E33" s="45">
        <f>'บุคลากร-พท.'!$D$5</f>
        <v>0</v>
      </c>
      <c r="F33" s="104"/>
      <c r="G33" s="46">
        <f t="shared" si="2"/>
        <v>0</v>
      </c>
      <c r="H33" s="45">
        <f>ไฟฟ้า!B31</f>
        <v>0</v>
      </c>
      <c r="I33" s="47" t="e">
        <f t="shared" si="3"/>
        <v>#DIV/0!</v>
      </c>
    </row>
    <row r="34" spans="1:9" ht="20.5">
      <c r="A34" s="48" t="s">
        <v>45</v>
      </c>
      <c r="B34" s="104"/>
      <c r="C34" s="45">
        <f>เวลาทำการ!C10</f>
        <v>0</v>
      </c>
      <c r="D34" s="45">
        <f>ผู้ใช้บริการ!C11</f>
        <v>0</v>
      </c>
      <c r="E34" s="45">
        <f>'บุคลากร-พท.'!$D$5</f>
        <v>0</v>
      </c>
      <c r="F34" s="104"/>
      <c r="G34" s="46">
        <f t="shared" si="2"/>
        <v>0</v>
      </c>
      <c r="H34" s="45">
        <f>ไฟฟ้า!B32</f>
        <v>0</v>
      </c>
      <c r="I34" s="47" t="e">
        <f t="shared" si="3"/>
        <v>#DIV/0!</v>
      </c>
    </row>
    <row r="35" spans="1:9" ht="20.5">
      <c r="A35" s="48" t="s">
        <v>46</v>
      </c>
      <c r="B35" s="104"/>
      <c r="C35" s="45">
        <f>เวลาทำการ!C11</f>
        <v>0</v>
      </c>
      <c r="D35" s="45">
        <f>ผู้ใช้บริการ!C12</f>
        <v>0</v>
      </c>
      <c r="E35" s="45">
        <f>'บุคลากร-พท.'!$D$5</f>
        <v>0</v>
      </c>
      <c r="F35" s="104"/>
      <c r="G35" s="46">
        <f t="shared" si="2"/>
        <v>0</v>
      </c>
      <c r="H35" s="45">
        <f>ไฟฟ้า!B33</f>
        <v>0</v>
      </c>
      <c r="I35" s="47" t="e">
        <f t="shared" si="3"/>
        <v>#DIV/0!</v>
      </c>
    </row>
    <row r="36" spans="1:9" ht="20.5">
      <c r="A36" s="48" t="s">
        <v>47</v>
      </c>
      <c r="B36" s="104"/>
      <c r="C36" s="45">
        <f>เวลาทำการ!C12</f>
        <v>0</v>
      </c>
      <c r="D36" s="45">
        <f>ผู้ใช้บริการ!C13</f>
        <v>0</v>
      </c>
      <c r="E36" s="45">
        <f>'บุคลากร-พท.'!$D$5</f>
        <v>0</v>
      </c>
      <c r="F36" s="105"/>
      <c r="G36" s="46">
        <f t="shared" si="2"/>
        <v>0</v>
      </c>
      <c r="H36" s="45">
        <f>ไฟฟ้า!B34</f>
        <v>0</v>
      </c>
      <c r="I36" s="47" t="e">
        <f t="shared" si="3"/>
        <v>#DIV/0!</v>
      </c>
    </row>
    <row r="37" spans="1:9" ht="20.5">
      <c r="A37" s="48" t="s">
        <v>48</v>
      </c>
      <c r="B37" s="104"/>
      <c r="C37" s="45">
        <f>เวลาทำการ!C13</f>
        <v>0</v>
      </c>
      <c r="D37" s="45">
        <f>ผู้ใช้บริการ!C14</f>
        <v>0</v>
      </c>
      <c r="E37" s="45">
        <f>'บุคลากร-พท.'!$D$5</f>
        <v>0</v>
      </c>
      <c r="F37" s="105"/>
      <c r="G37" s="46">
        <f t="shared" si="2"/>
        <v>0</v>
      </c>
      <c r="H37" s="45">
        <f>ไฟฟ้า!B35</f>
        <v>0</v>
      </c>
      <c r="I37" s="47" t="e">
        <f t="shared" si="3"/>
        <v>#DIV/0!</v>
      </c>
    </row>
    <row r="38" spans="1:9" ht="20.5">
      <c r="A38" s="48" t="s">
        <v>49</v>
      </c>
      <c r="B38" s="104"/>
      <c r="C38" s="45">
        <f>เวลาทำการ!C14</f>
        <v>0</v>
      </c>
      <c r="D38" s="45">
        <f>ผู้ใช้บริการ!C15</f>
        <v>0</v>
      </c>
      <c r="E38" s="45">
        <f>'บุคลากร-พท.'!$D$5</f>
        <v>0</v>
      </c>
      <c r="F38" s="105"/>
      <c r="G38" s="46">
        <f t="shared" si="2"/>
        <v>0</v>
      </c>
      <c r="H38" s="45">
        <f>ไฟฟ้า!B36</f>
        <v>0</v>
      </c>
      <c r="I38" s="47" t="e">
        <f t="shared" si="3"/>
        <v>#DIV/0!</v>
      </c>
    </row>
    <row r="39" spans="1:9" s="55" customFormat="1" ht="20.5">
      <c r="A39" s="50" t="s">
        <v>50</v>
      </c>
      <c r="B39" s="51">
        <f>SUM(B27:B38)/12</f>
        <v>0</v>
      </c>
      <c r="C39" s="51">
        <f>SUM(C27:C38)</f>
        <v>0</v>
      </c>
      <c r="D39" s="52">
        <f>SUM(D27:D38)</f>
        <v>0</v>
      </c>
      <c r="E39" s="51">
        <f>'บุคลากร-พท.'!$D$5</f>
        <v>0</v>
      </c>
      <c r="F39" s="106" t="e">
        <f>AVERAGE(F27:F38)</f>
        <v>#DIV/0!</v>
      </c>
      <c r="G39" s="51" t="e">
        <f t="shared" si="2"/>
        <v>#DIV/0!</v>
      </c>
      <c r="H39" s="52">
        <f>SUM(H27:H38)</f>
        <v>0</v>
      </c>
      <c r="I39" s="54" t="e">
        <f t="shared" si="3"/>
        <v>#DIV/0!</v>
      </c>
    </row>
    <row r="41" spans="1:9" ht="18">
      <c r="A41" s="56" t="s">
        <v>51</v>
      </c>
    </row>
    <row r="44" spans="1:9" s="22" customFormat="1" ht="20.5">
      <c r="A44" s="26" t="s">
        <v>26</v>
      </c>
      <c r="B44" s="20"/>
      <c r="C44" s="20"/>
      <c r="D44" s="75"/>
      <c r="E44" s="20"/>
      <c r="F44" s="20"/>
      <c r="G44" s="20"/>
      <c r="H44" s="20"/>
      <c r="I44" s="21"/>
    </row>
    <row r="45" spans="1:9" s="22" customFormat="1" ht="41">
      <c r="A45" s="114" t="s">
        <v>30</v>
      </c>
      <c r="B45" s="73" t="s">
        <v>31</v>
      </c>
      <c r="C45" s="67" t="s">
        <v>32</v>
      </c>
      <c r="D45" s="67" t="s">
        <v>33</v>
      </c>
      <c r="E45" s="67" t="s">
        <v>17</v>
      </c>
      <c r="F45" s="67" t="s">
        <v>34</v>
      </c>
      <c r="G45" s="67" t="s">
        <v>18</v>
      </c>
      <c r="H45" s="67" t="s">
        <v>19</v>
      </c>
      <c r="I45" s="112" t="s">
        <v>20</v>
      </c>
    </row>
    <row r="46" spans="1:9" s="43" customFormat="1" ht="20.5">
      <c r="A46" s="114"/>
      <c r="B46" s="41" t="s">
        <v>35</v>
      </c>
      <c r="C46" s="42" t="s">
        <v>36</v>
      </c>
      <c r="D46" s="42" t="s">
        <v>35</v>
      </c>
      <c r="E46" s="42" t="s">
        <v>21</v>
      </c>
      <c r="F46" s="42" t="s">
        <v>37</v>
      </c>
      <c r="G46" s="42" t="s">
        <v>22</v>
      </c>
      <c r="H46" s="42" t="s">
        <v>23</v>
      </c>
      <c r="I46" s="115"/>
    </row>
    <row r="47" spans="1:9" s="22" customFormat="1" ht="20.5">
      <c r="A47" s="44" t="s">
        <v>38</v>
      </c>
      <c r="B47" s="104"/>
      <c r="C47" s="45">
        <f>เวลาทำการ!D3</f>
        <v>0</v>
      </c>
      <c r="D47" s="45">
        <f>ผู้ใช้บริการ!D4</f>
        <v>0</v>
      </c>
      <c r="E47" s="45">
        <f>'บุคลากร-พท.'!$E$5</f>
        <v>0</v>
      </c>
      <c r="F47" s="104"/>
      <c r="G47" s="46">
        <f>(((0.456*B47)+(0.132*C47)+(0.007*D47))*(E47/1000))*F47</f>
        <v>0</v>
      </c>
      <c r="H47" s="45">
        <f>ไฟฟ้า!B45</f>
        <v>0</v>
      </c>
      <c r="I47" s="47" t="e">
        <f>(G47-H47)/H47</f>
        <v>#DIV/0!</v>
      </c>
    </row>
    <row r="48" spans="1:9" ht="20.5">
      <c r="A48" s="48" t="s">
        <v>39</v>
      </c>
      <c r="B48" s="104"/>
      <c r="C48" s="45">
        <f>เวลาทำการ!D4</f>
        <v>0</v>
      </c>
      <c r="D48" s="45">
        <f>ผู้ใช้บริการ!D5</f>
        <v>0</v>
      </c>
      <c r="E48" s="45">
        <f>'บุคลากร-พท.'!$E$5</f>
        <v>0</v>
      </c>
      <c r="F48" s="104"/>
      <c r="G48" s="46">
        <f t="shared" ref="G48:G59" si="4">(((0.456*B48)+(0.132*C48)+(0.007*D48))*(E48/1000))*F48</f>
        <v>0</v>
      </c>
      <c r="H48" s="45">
        <f>ไฟฟ้า!B46</f>
        <v>0</v>
      </c>
      <c r="I48" s="47" t="e">
        <f t="shared" ref="I48:I59" si="5">(G48-H48)/H48</f>
        <v>#DIV/0!</v>
      </c>
    </row>
    <row r="49" spans="1:9" ht="20.5">
      <c r="A49" s="48" t="s">
        <v>40</v>
      </c>
      <c r="B49" s="104"/>
      <c r="C49" s="45">
        <f>เวลาทำการ!D5</f>
        <v>0</v>
      </c>
      <c r="D49" s="45">
        <f>ผู้ใช้บริการ!D6</f>
        <v>0</v>
      </c>
      <c r="E49" s="45">
        <f>'บุคลากร-พท.'!$E$5</f>
        <v>0</v>
      </c>
      <c r="F49" s="104"/>
      <c r="G49" s="46">
        <f t="shared" si="4"/>
        <v>0</v>
      </c>
      <c r="H49" s="45">
        <f>ไฟฟ้า!B47</f>
        <v>0</v>
      </c>
      <c r="I49" s="47" t="e">
        <f t="shared" si="5"/>
        <v>#DIV/0!</v>
      </c>
    </row>
    <row r="50" spans="1:9" ht="20.5">
      <c r="A50" s="48" t="s">
        <v>41</v>
      </c>
      <c r="B50" s="104"/>
      <c r="C50" s="45">
        <f>เวลาทำการ!D6</f>
        <v>0</v>
      </c>
      <c r="D50" s="45">
        <f>ผู้ใช้บริการ!D7</f>
        <v>0</v>
      </c>
      <c r="E50" s="45">
        <f>'บุคลากร-พท.'!$E$5</f>
        <v>0</v>
      </c>
      <c r="F50" s="104"/>
      <c r="G50" s="46">
        <f t="shared" si="4"/>
        <v>0</v>
      </c>
      <c r="H50" s="45">
        <f>ไฟฟ้า!B48</f>
        <v>0</v>
      </c>
      <c r="I50" s="47" t="e">
        <f t="shared" si="5"/>
        <v>#DIV/0!</v>
      </c>
    </row>
    <row r="51" spans="1:9" ht="20.5">
      <c r="A51" s="48" t="s">
        <v>42</v>
      </c>
      <c r="B51" s="104"/>
      <c r="C51" s="45">
        <f>เวลาทำการ!D7</f>
        <v>0</v>
      </c>
      <c r="D51" s="45">
        <f>ผู้ใช้บริการ!D8</f>
        <v>0</v>
      </c>
      <c r="E51" s="45">
        <f>'บุคลากร-พท.'!$E$5</f>
        <v>0</v>
      </c>
      <c r="F51" s="104"/>
      <c r="G51" s="46">
        <f t="shared" si="4"/>
        <v>0</v>
      </c>
      <c r="H51" s="45">
        <f>ไฟฟ้า!B49</f>
        <v>0</v>
      </c>
      <c r="I51" s="47" t="e">
        <f t="shared" si="5"/>
        <v>#DIV/0!</v>
      </c>
    </row>
    <row r="52" spans="1:9" ht="20.5">
      <c r="A52" s="48" t="s">
        <v>43</v>
      </c>
      <c r="B52" s="104"/>
      <c r="C52" s="45">
        <f>เวลาทำการ!D8</f>
        <v>0</v>
      </c>
      <c r="D52" s="45">
        <f>ผู้ใช้บริการ!D9</f>
        <v>0</v>
      </c>
      <c r="E52" s="45">
        <f>'บุคลากร-พท.'!$E$5</f>
        <v>0</v>
      </c>
      <c r="F52" s="104"/>
      <c r="G52" s="46">
        <f t="shared" si="4"/>
        <v>0</v>
      </c>
      <c r="H52" s="45">
        <f>ไฟฟ้า!B50</f>
        <v>0</v>
      </c>
      <c r="I52" s="47" t="e">
        <f t="shared" si="5"/>
        <v>#DIV/0!</v>
      </c>
    </row>
    <row r="53" spans="1:9" ht="20.5">
      <c r="A53" s="48" t="s">
        <v>44</v>
      </c>
      <c r="B53" s="104"/>
      <c r="C53" s="45">
        <f>เวลาทำการ!D9</f>
        <v>0</v>
      </c>
      <c r="D53" s="45">
        <f>ผู้ใช้บริการ!D10</f>
        <v>0</v>
      </c>
      <c r="E53" s="45">
        <f>'บุคลากร-พท.'!$E$5</f>
        <v>0</v>
      </c>
      <c r="F53" s="104"/>
      <c r="G53" s="46">
        <f t="shared" si="4"/>
        <v>0</v>
      </c>
      <c r="H53" s="45">
        <f>ไฟฟ้า!B51</f>
        <v>0</v>
      </c>
      <c r="I53" s="47" t="e">
        <f t="shared" si="5"/>
        <v>#DIV/0!</v>
      </c>
    </row>
    <row r="54" spans="1:9" ht="20.5">
      <c r="A54" s="48" t="s">
        <v>45</v>
      </c>
      <c r="B54" s="104"/>
      <c r="C54" s="45">
        <f>เวลาทำการ!D10</f>
        <v>0</v>
      </c>
      <c r="D54" s="45">
        <f>ผู้ใช้บริการ!D11</f>
        <v>0</v>
      </c>
      <c r="E54" s="45">
        <f>'บุคลากร-พท.'!$E$5</f>
        <v>0</v>
      </c>
      <c r="F54" s="104"/>
      <c r="G54" s="46">
        <f t="shared" si="4"/>
        <v>0</v>
      </c>
      <c r="H54" s="45">
        <f>ไฟฟ้า!B52</f>
        <v>0</v>
      </c>
      <c r="I54" s="47" t="e">
        <f t="shared" si="5"/>
        <v>#DIV/0!</v>
      </c>
    </row>
    <row r="55" spans="1:9" ht="20.5">
      <c r="A55" s="48" t="s">
        <v>46</v>
      </c>
      <c r="B55" s="104"/>
      <c r="C55" s="45">
        <f>เวลาทำการ!D11</f>
        <v>0</v>
      </c>
      <c r="D55" s="45">
        <f>ผู้ใช้บริการ!D12</f>
        <v>0</v>
      </c>
      <c r="E55" s="45">
        <f>'บุคลากร-พท.'!$E$5</f>
        <v>0</v>
      </c>
      <c r="F55" s="104"/>
      <c r="G55" s="46">
        <f t="shared" si="4"/>
        <v>0</v>
      </c>
      <c r="H55" s="45">
        <f>ไฟฟ้า!B53</f>
        <v>0</v>
      </c>
      <c r="I55" s="47" t="e">
        <f t="shared" si="5"/>
        <v>#DIV/0!</v>
      </c>
    </row>
    <row r="56" spans="1:9" ht="20.5">
      <c r="A56" s="48" t="s">
        <v>47</v>
      </c>
      <c r="B56" s="104"/>
      <c r="C56" s="45">
        <f>เวลาทำการ!D12</f>
        <v>0</v>
      </c>
      <c r="D56" s="45">
        <f>ผู้ใช้บริการ!D13</f>
        <v>0</v>
      </c>
      <c r="E56" s="45">
        <f>'บุคลากร-พท.'!$E$5</f>
        <v>0</v>
      </c>
      <c r="F56" s="104"/>
      <c r="G56" s="46">
        <f t="shared" si="4"/>
        <v>0</v>
      </c>
      <c r="H56" s="45">
        <f>ไฟฟ้า!B54</f>
        <v>0</v>
      </c>
      <c r="I56" s="47" t="e">
        <f t="shared" si="5"/>
        <v>#DIV/0!</v>
      </c>
    </row>
    <row r="57" spans="1:9" ht="20.5">
      <c r="A57" s="48" t="s">
        <v>48</v>
      </c>
      <c r="B57" s="104"/>
      <c r="C57" s="45">
        <f>เวลาทำการ!D13</f>
        <v>0</v>
      </c>
      <c r="D57" s="45">
        <f>ผู้ใช้บริการ!D14</f>
        <v>0</v>
      </c>
      <c r="E57" s="45">
        <f>'บุคลากร-พท.'!$E$5</f>
        <v>0</v>
      </c>
      <c r="F57" s="104"/>
      <c r="G57" s="46">
        <f t="shared" si="4"/>
        <v>0</v>
      </c>
      <c r="H57" s="45">
        <f>ไฟฟ้า!B55</f>
        <v>0</v>
      </c>
      <c r="I57" s="47" t="e">
        <f t="shared" si="5"/>
        <v>#DIV/0!</v>
      </c>
    </row>
    <row r="58" spans="1:9" ht="20.5">
      <c r="A58" s="48" t="s">
        <v>49</v>
      </c>
      <c r="B58" s="104"/>
      <c r="C58" s="45">
        <f>เวลาทำการ!D14</f>
        <v>0</v>
      </c>
      <c r="D58" s="45">
        <f>ผู้ใช้บริการ!D15</f>
        <v>0</v>
      </c>
      <c r="E58" s="45">
        <f>'บุคลากร-พท.'!$E$5</f>
        <v>0</v>
      </c>
      <c r="F58" s="104"/>
      <c r="G58" s="46">
        <f t="shared" si="4"/>
        <v>0</v>
      </c>
      <c r="H58" s="45">
        <f>ไฟฟ้า!B56</f>
        <v>0</v>
      </c>
      <c r="I58" s="47" t="e">
        <f t="shared" si="5"/>
        <v>#DIV/0!</v>
      </c>
    </row>
    <row r="59" spans="1:9" s="55" customFormat="1" ht="20.5">
      <c r="A59" s="50" t="s">
        <v>50</v>
      </c>
      <c r="B59" s="51">
        <f>'บุคลากร-พท.'!$E$4</f>
        <v>0</v>
      </c>
      <c r="C59" s="51">
        <f>SUM(C47:C58)</f>
        <v>0</v>
      </c>
      <c r="D59" s="52">
        <f>SUM(D47:D58)</f>
        <v>0</v>
      </c>
      <c r="E59" s="51">
        <f>'บุคลากร-พท.'!$E$5</f>
        <v>0</v>
      </c>
      <c r="F59" s="53" t="e">
        <f>AVERAGE(F47:F58)</f>
        <v>#DIV/0!</v>
      </c>
      <c r="G59" s="51" t="e">
        <f t="shared" si="4"/>
        <v>#DIV/0!</v>
      </c>
      <c r="H59" s="52">
        <f>SUM(H47:H58)</f>
        <v>0</v>
      </c>
      <c r="I59" s="54" t="e">
        <f t="shared" si="5"/>
        <v>#DIV/0!</v>
      </c>
    </row>
    <row r="61" spans="1:9" ht="18">
      <c r="A61" s="56" t="s">
        <v>51</v>
      </c>
    </row>
    <row r="64" spans="1:9" s="22" customFormat="1" ht="20.5">
      <c r="A64" s="26" t="s">
        <v>27</v>
      </c>
      <c r="B64" s="20"/>
      <c r="C64" s="20"/>
      <c r="D64" s="20"/>
      <c r="E64" s="20"/>
      <c r="F64" s="20"/>
      <c r="G64" s="20"/>
      <c r="H64" s="20"/>
      <c r="I64" s="21"/>
    </row>
    <row r="65" spans="1:9" s="22" customFormat="1" ht="41">
      <c r="A65" s="114" t="s">
        <v>30</v>
      </c>
      <c r="B65" s="73" t="s">
        <v>31</v>
      </c>
      <c r="C65" s="67" t="s">
        <v>32</v>
      </c>
      <c r="D65" s="67" t="s">
        <v>33</v>
      </c>
      <c r="E65" s="67" t="s">
        <v>17</v>
      </c>
      <c r="F65" s="67" t="s">
        <v>34</v>
      </c>
      <c r="G65" s="67" t="s">
        <v>18</v>
      </c>
      <c r="H65" s="67" t="s">
        <v>19</v>
      </c>
      <c r="I65" s="112" t="s">
        <v>20</v>
      </c>
    </row>
    <row r="66" spans="1:9" s="43" customFormat="1" ht="20.5">
      <c r="A66" s="114"/>
      <c r="B66" s="41" t="s">
        <v>35</v>
      </c>
      <c r="C66" s="42" t="s">
        <v>70</v>
      </c>
      <c r="D66" s="42" t="s">
        <v>69</v>
      </c>
      <c r="E66" s="42" t="s">
        <v>21</v>
      </c>
      <c r="F66" s="42" t="s">
        <v>37</v>
      </c>
      <c r="G66" s="42" t="s">
        <v>71</v>
      </c>
      <c r="H66" s="42" t="s">
        <v>72</v>
      </c>
      <c r="I66" s="115"/>
    </row>
    <row r="67" spans="1:9" s="22" customFormat="1" ht="20.5">
      <c r="A67" s="44" t="s">
        <v>38</v>
      </c>
      <c r="B67" s="104"/>
      <c r="C67" s="45">
        <f>เวลาทำการ!E3</f>
        <v>0</v>
      </c>
      <c r="D67" s="45">
        <f>ผู้ใช้บริการ!E4</f>
        <v>0</v>
      </c>
      <c r="E67" s="45">
        <f>'บุคลากร-พท.'!$F$5</f>
        <v>0</v>
      </c>
      <c r="F67" s="104"/>
      <c r="G67" s="46">
        <f>(((0.456*B67)+(0.132*C67)+(0.007*D67))*(E67/1000))*F67</f>
        <v>0</v>
      </c>
      <c r="H67" s="45">
        <f>ไฟฟ้า!B65</f>
        <v>0</v>
      </c>
      <c r="I67" s="47" t="e">
        <f>(G67-H67)/H67</f>
        <v>#DIV/0!</v>
      </c>
    </row>
    <row r="68" spans="1:9" ht="20.5">
      <c r="A68" s="48" t="s">
        <v>39</v>
      </c>
      <c r="B68" s="104"/>
      <c r="C68" s="45">
        <f>เวลาทำการ!E4</f>
        <v>0</v>
      </c>
      <c r="D68" s="45">
        <f>ผู้ใช้บริการ!E5</f>
        <v>0</v>
      </c>
      <c r="E68" s="45">
        <f>'บุคลากร-พท.'!$F$5</f>
        <v>0</v>
      </c>
      <c r="F68" s="104"/>
      <c r="G68" s="46">
        <f t="shared" ref="G68:G79" si="6">(((0.456*B68)+(0.132*C68)+(0.007*D68))*(E68/1000))*F68</f>
        <v>0</v>
      </c>
      <c r="H68" s="45">
        <f>ไฟฟ้า!B66</f>
        <v>0</v>
      </c>
      <c r="I68" s="47" t="e">
        <f t="shared" ref="I68:I79" si="7">(G68-H68)/H68</f>
        <v>#DIV/0!</v>
      </c>
    </row>
    <row r="69" spans="1:9" ht="20.5">
      <c r="A69" s="48" t="s">
        <v>40</v>
      </c>
      <c r="B69" s="104"/>
      <c r="C69" s="45">
        <f>เวลาทำการ!E5</f>
        <v>0</v>
      </c>
      <c r="D69" s="45">
        <f>ผู้ใช้บริการ!E6</f>
        <v>0</v>
      </c>
      <c r="E69" s="45">
        <f>'บุคลากร-พท.'!$F$5</f>
        <v>0</v>
      </c>
      <c r="F69" s="104"/>
      <c r="G69" s="46">
        <f t="shared" si="6"/>
        <v>0</v>
      </c>
      <c r="H69" s="45">
        <f>ไฟฟ้า!B67</f>
        <v>0</v>
      </c>
      <c r="I69" s="47" t="e">
        <f t="shared" si="7"/>
        <v>#DIV/0!</v>
      </c>
    </row>
    <row r="70" spans="1:9" ht="20.5">
      <c r="A70" s="48" t="s">
        <v>41</v>
      </c>
      <c r="B70" s="104"/>
      <c r="C70" s="45">
        <f>เวลาทำการ!E6</f>
        <v>0</v>
      </c>
      <c r="D70" s="45">
        <f>ผู้ใช้บริการ!E7</f>
        <v>0</v>
      </c>
      <c r="E70" s="45">
        <f>'บุคลากร-พท.'!$F$5</f>
        <v>0</v>
      </c>
      <c r="F70" s="104"/>
      <c r="G70" s="46">
        <f t="shared" si="6"/>
        <v>0</v>
      </c>
      <c r="H70" s="45">
        <f>ไฟฟ้า!B68</f>
        <v>0</v>
      </c>
      <c r="I70" s="47" t="e">
        <f t="shared" si="7"/>
        <v>#DIV/0!</v>
      </c>
    </row>
    <row r="71" spans="1:9" ht="20.5">
      <c r="A71" s="48" t="s">
        <v>42</v>
      </c>
      <c r="B71" s="104"/>
      <c r="C71" s="45">
        <f>เวลาทำการ!E7</f>
        <v>0</v>
      </c>
      <c r="D71" s="45">
        <f>ผู้ใช้บริการ!E8</f>
        <v>0</v>
      </c>
      <c r="E71" s="45">
        <f>'บุคลากร-พท.'!$F$5</f>
        <v>0</v>
      </c>
      <c r="F71" s="104"/>
      <c r="G71" s="46">
        <f t="shared" si="6"/>
        <v>0</v>
      </c>
      <c r="H71" s="45">
        <f>ไฟฟ้า!B69</f>
        <v>0</v>
      </c>
      <c r="I71" s="47" t="e">
        <f t="shared" si="7"/>
        <v>#DIV/0!</v>
      </c>
    </row>
    <row r="72" spans="1:9" ht="20.5">
      <c r="A72" s="48" t="s">
        <v>43</v>
      </c>
      <c r="B72" s="104"/>
      <c r="C72" s="45">
        <f>เวลาทำการ!E8</f>
        <v>0</v>
      </c>
      <c r="D72" s="45">
        <f>ผู้ใช้บริการ!E9</f>
        <v>0</v>
      </c>
      <c r="E72" s="45">
        <f>'บุคลากร-พท.'!$F$5</f>
        <v>0</v>
      </c>
      <c r="F72" s="104"/>
      <c r="G72" s="46">
        <f t="shared" si="6"/>
        <v>0</v>
      </c>
      <c r="H72" s="45">
        <f>ไฟฟ้า!B70</f>
        <v>0</v>
      </c>
      <c r="I72" s="47" t="e">
        <f t="shared" si="7"/>
        <v>#DIV/0!</v>
      </c>
    </row>
    <row r="73" spans="1:9" ht="20.5">
      <c r="A73" s="48" t="s">
        <v>44</v>
      </c>
      <c r="B73" s="104"/>
      <c r="C73" s="45">
        <f>เวลาทำการ!E9</f>
        <v>0</v>
      </c>
      <c r="D73" s="45">
        <f>ผู้ใช้บริการ!E10</f>
        <v>0</v>
      </c>
      <c r="E73" s="45">
        <f>'บุคลากร-พท.'!$F$5</f>
        <v>0</v>
      </c>
      <c r="F73" s="104"/>
      <c r="G73" s="46">
        <f t="shared" si="6"/>
        <v>0</v>
      </c>
      <c r="H73" s="45">
        <f>ไฟฟ้า!B71</f>
        <v>0</v>
      </c>
      <c r="I73" s="47" t="e">
        <f t="shared" si="7"/>
        <v>#DIV/0!</v>
      </c>
    </row>
    <row r="74" spans="1:9" ht="20.5">
      <c r="A74" s="48" t="s">
        <v>45</v>
      </c>
      <c r="B74" s="104"/>
      <c r="C74" s="45">
        <f>เวลาทำการ!E10</f>
        <v>0</v>
      </c>
      <c r="D74" s="45">
        <f>ผู้ใช้บริการ!E11</f>
        <v>0</v>
      </c>
      <c r="E74" s="45">
        <f>'บุคลากร-พท.'!$F$5</f>
        <v>0</v>
      </c>
      <c r="F74" s="104"/>
      <c r="G74" s="46">
        <f t="shared" si="6"/>
        <v>0</v>
      </c>
      <c r="H74" s="45">
        <f>ไฟฟ้า!B72</f>
        <v>0</v>
      </c>
      <c r="I74" s="47" t="e">
        <f t="shared" si="7"/>
        <v>#DIV/0!</v>
      </c>
    </row>
    <row r="75" spans="1:9" ht="20.5">
      <c r="A75" s="48" t="s">
        <v>46</v>
      </c>
      <c r="B75" s="104"/>
      <c r="C75" s="45">
        <f>เวลาทำการ!E11</f>
        <v>0</v>
      </c>
      <c r="D75" s="45">
        <f>ผู้ใช้บริการ!E12</f>
        <v>0</v>
      </c>
      <c r="E75" s="45">
        <f>'บุคลากร-พท.'!$F$5</f>
        <v>0</v>
      </c>
      <c r="F75" s="104"/>
      <c r="G75" s="46">
        <f t="shared" si="6"/>
        <v>0</v>
      </c>
      <c r="H75" s="45">
        <f>ไฟฟ้า!B73</f>
        <v>0</v>
      </c>
      <c r="I75" s="47" t="e">
        <f t="shared" si="7"/>
        <v>#DIV/0!</v>
      </c>
    </row>
    <row r="76" spans="1:9" ht="20.5">
      <c r="A76" s="48" t="s">
        <v>47</v>
      </c>
      <c r="B76" s="104"/>
      <c r="C76" s="45">
        <f>เวลาทำการ!E12</f>
        <v>0</v>
      </c>
      <c r="D76" s="45">
        <f>ผู้ใช้บริการ!E13</f>
        <v>0</v>
      </c>
      <c r="E76" s="45">
        <f>'บุคลากร-พท.'!$F$5</f>
        <v>0</v>
      </c>
      <c r="F76" s="104"/>
      <c r="G76" s="46">
        <f t="shared" si="6"/>
        <v>0</v>
      </c>
      <c r="H76" s="45">
        <f>ไฟฟ้า!B74</f>
        <v>0</v>
      </c>
      <c r="I76" s="47" t="e">
        <f t="shared" si="7"/>
        <v>#DIV/0!</v>
      </c>
    </row>
    <row r="77" spans="1:9" ht="20.5">
      <c r="A77" s="48" t="s">
        <v>48</v>
      </c>
      <c r="B77" s="104"/>
      <c r="C77" s="45">
        <f>เวลาทำการ!E13</f>
        <v>0</v>
      </c>
      <c r="D77" s="45">
        <f>ผู้ใช้บริการ!E14</f>
        <v>0</v>
      </c>
      <c r="E77" s="45">
        <f>'บุคลากร-พท.'!$F$5</f>
        <v>0</v>
      </c>
      <c r="F77" s="104"/>
      <c r="G77" s="46">
        <f t="shared" si="6"/>
        <v>0</v>
      </c>
      <c r="H77" s="45">
        <f>ไฟฟ้า!B75</f>
        <v>0</v>
      </c>
      <c r="I77" s="47" t="e">
        <f t="shared" si="7"/>
        <v>#DIV/0!</v>
      </c>
    </row>
    <row r="78" spans="1:9" ht="20.5">
      <c r="A78" s="48" t="s">
        <v>49</v>
      </c>
      <c r="B78" s="104"/>
      <c r="C78" s="45">
        <f>เวลาทำการ!E14</f>
        <v>0</v>
      </c>
      <c r="D78" s="45">
        <f>ผู้ใช้บริการ!E15</f>
        <v>0</v>
      </c>
      <c r="E78" s="45">
        <f>'บุคลากร-พท.'!$F$5</f>
        <v>0</v>
      </c>
      <c r="F78" s="104"/>
      <c r="G78" s="46">
        <f t="shared" si="6"/>
        <v>0</v>
      </c>
      <c r="H78" s="45">
        <f>ไฟฟ้า!B76</f>
        <v>0</v>
      </c>
      <c r="I78" s="47" t="e">
        <f t="shared" si="7"/>
        <v>#DIV/0!</v>
      </c>
    </row>
    <row r="79" spans="1:9" s="55" customFormat="1" ht="20.5">
      <c r="A79" s="50" t="s">
        <v>50</v>
      </c>
      <c r="B79" s="51">
        <f>'บุคลากร-พท.'!$F$4</f>
        <v>0</v>
      </c>
      <c r="C79" s="51">
        <f>SUM(C67:C78)</f>
        <v>0</v>
      </c>
      <c r="D79" s="52">
        <f>SUM(D67:D78)</f>
        <v>0</v>
      </c>
      <c r="E79" s="51">
        <f>'บุคลากร-พท.'!$F$5</f>
        <v>0</v>
      </c>
      <c r="F79" s="53" t="e">
        <f>AVERAGE(F67:F78)</f>
        <v>#DIV/0!</v>
      </c>
      <c r="G79" s="51" t="e">
        <f t="shared" si="6"/>
        <v>#DIV/0!</v>
      </c>
      <c r="H79" s="52">
        <f>SUM(H67:H78)</f>
        <v>0</v>
      </c>
      <c r="I79" s="54" t="e">
        <f t="shared" si="7"/>
        <v>#DIV/0!</v>
      </c>
    </row>
    <row r="81" spans="1:9" ht="18">
      <c r="A81" s="56" t="s">
        <v>51</v>
      </c>
    </row>
    <row r="84" spans="1:9" ht="61.5">
      <c r="A84" s="148" t="s">
        <v>165</v>
      </c>
      <c r="B84" s="148"/>
      <c r="C84" s="148"/>
      <c r="D84" s="148"/>
      <c r="E84" s="148"/>
      <c r="F84" s="150"/>
      <c r="G84" s="149"/>
      <c r="H84" s="149"/>
      <c r="I84" s="149"/>
    </row>
  </sheetData>
  <mergeCells count="8">
    <mergeCell ref="A65:A66"/>
    <mergeCell ref="I65:I66"/>
    <mergeCell ref="A6:A7"/>
    <mergeCell ref="I6:I7"/>
    <mergeCell ref="A25:A26"/>
    <mergeCell ref="I25:I26"/>
    <mergeCell ref="A45:A46"/>
    <mergeCell ref="I45:I4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8"/>
  <sheetViews>
    <sheetView workbookViewId="0">
      <selection activeCell="C68" sqref="C68"/>
    </sheetView>
  </sheetViews>
  <sheetFormatPr defaultRowHeight="14.5"/>
  <cols>
    <col min="1" max="1" width="14.90625" style="35" customWidth="1"/>
    <col min="2" max="2" width="17.90625" style="35" customWidth="1"/>
    <col min="3" max="3" width="19.7265625" style="35" customWidth="1"/>
    <col min="4" max="4" width="19.453125" style="35" customWidth="1"/>
    <col min="5" max="256" width="8.7265625" style="35"/>
    <col min="257" max="257" width="14.90625" style="35" customWidth="1"/>
    <col min="258" max="258" width="17.90625" style="35" customWidth="1"/>
    <col min="259" max="259" width="19.7265625" style="35" customWidth="1"/>
    <col min="260" max="260" width="19.453125" style="35" customWidth="1"/>
    <col min="261" max="512" width="8.7265625" style="35"/>
    <col min="513" max="513" width="14.90625" style="35" customWidth="1"/>
    <col min="514" max="514" width="17.90625" style="35" customWidth="1"/>
    <col min="515" max="515" width="19.7265625" style="35" customWidth="1"/>
    <col min="516" max="516" width="19.453125" style="35" customWidth="1"/>
    <col min="517" max="768" width="8.7265625" style="35"/>
    <col min="769" max="769" width="14.90625" style="35" customWidth="1"/>
    <col min="770" max="770" width="17.90625" style="35" customWidth="1"/>
    <col min="771" max="771" width="19.7265625" style="35" customWidth="1"/>
    <col min="772" max="772" width="19.453125" style="35" customWidth="1"/>
    <col min="773" max="1024" width="8.7265625" style="35"/>
    <col min="1025" max="1025" width="14.90625" style="35" customWidth="1"/>
    <col min="1026" max="1026" width="17.90625" style="35" customWidth="1"/>
    <col min="1027" max="1027" width="19.7265625" style="35" customWidth="1"/>
    <col min="1028" max="1028" width="19.453125" style="35" customWidth="1"/>
    <col min="1029" max="1280" width="8.7265625" style="35"/>
    <col min="1281" max="1281" width="14.90625" style="35" customWidth="1"/>
    <col min="1282" max="1282" width="17.90625" style="35" customWidth="1"/>
    <col min="1283" max="1283" width="19.7265625" style="35" customWidth="1"/>
    <col min="1284" max="1284" width="19.453125" style="35" customWidth="1"/>
    <col min="1285" max="1536" width="8.7265625" style="35"/>
    <col min="1537" max="1537" width="14.90625" style="35" customWidth="1"/>
    <col min="1538" max="1538" width="17.90625" style="35" customWidth="1"/>
    <col min="1539" max="1539" width="19.7265625" style="35" customWidth="1"/>
    <col min="1540" max="1540" width="19.453125" style="35" customWidth="1"/>
    <col min="1541" max="1792" width="8.7265625" style="35"/>
    <col min="1793" max="1793" width="14.90625" style="35" customWidth="1"/>
    <col min="1794" max="1794" width="17.90625" style="35" customWidth="1"/>
    <col min="1795" max="1795" width="19.7265625" style="35" customWidth="1"/>
    <col min="1796" max="1796" width="19.453125" style="35" customWidth="1"/>
    <col min="1797" max="2048" width="8.7265625" style="35"/>
    <col min="2049" max="2049" width="14.90625" style="35" customWidth="1"/>
    <col min="2050" max="2050" width="17.90625" style="35" customWidth="1"/>
    <col min="2051" max="2051" width="19.7265625" style="35" customWidth="1"/>
    <col min="2052" max="2052" width="19.453125" style="35" customWidth="1"/>
    <col min="2053" max="2304" width="8.7265625" style="35"/>
    <col min="2305" max="2305" width="14.90625" style="35" customWidth="1"/>
    <col min="2306" max="2306" width="17.90625" style="35" customWidth="1"/>
    <col min="2307" max="2307" width="19.7265625" style="35" customWidth="1"/>
    <col min="2308" max="2308" width="19.453125" style="35" customWidth="1"/>
    <col min="2309" max="2560" width="8.7265625" style="35"/>
    <col min="2561" max="2561" width="14.90625" style="35" customWidth="1"/>
    <col min="2562" max="2562" width="17.90625" style="35" customWidth="1"/>
    <col min="2563" max="2563" width="19.7265625" style="35" customWidth="1"/>
    <col min="2564" max="2564" width="19.453125" style="35" customWidth="1"/>
    <col min="2565" max="2816" width="8.7265625" style="35"/>
    <col min="2817" max="2817" width="14.90625" style="35" customWidth="1"/>
    <col min="2818" max="2818" width="17.90625" style="35" customWidth="1"/>
    <col min="2819" max="2819" width="19.7265625" style="35" customWidth="1"/>
    <col min="2820" max="2820" width="19.453125" style="35" customWidth="1"/>
    <col min="2821" max="3072" width="8.7265625" style="35"/>
    <col min="3073" max="3073" width="14.90625" style="35" customWidth="1"/>
    <col min="3074" max="3074" width="17.90625" style="35" customWidth="1"/>
    <col min="3075" max="3075" width="19.7265625" style="35" customWidth="1"/>
    <col min="3076" max="3076" width="19.453125" style="35" customWidth="1"/>
    <col min="3077" max="3328" width="8.7265625" style="35"/>
    <col min="3329" max="3329" width="14.90625" style="35" customWidth="1"/>
    <col min="3330" max="3330" width="17.90625" style="35" customWidth="1"/>
    <col min="3331" max="3331" width="19.7265625" style="35" customWidth="1"/>
    <col min="3332" max="3332" width="19.453125" style="35" customWidth="1"/>
    <col min="3333" max="3584" width="8.7265625" style="35"/>
    <col min="3585" max="3585" width="14.90625" style="35" customWidth="1"/>
    <col min="3586" max="3586" width="17.90625" style="35" customWidth="1"/>
    <col min="3587" max="3587" width="19.7265625" style="35" customWidth="1"/>
    <col min="3588" max="3588" width="19.453125" style="35" customWidth="1"/>
    <col min="3589" max="3840" width="8.7265625" style="35"/>
    <col min="3841" max="3841" width="14.90625" style="35" customWidth="1"/>
    <col min="3842" max="3842" width="17.90625" style="35" customWidth="1"/>
    <col min="3843" max="3843" width="19.7265625" style="35" customWidth="1"/>
    <col min="3844" max="3844" width="19.453125" style="35" customWidth="1"/>
    <col min="3845" max="4096" width="8.7265625" style="35"/>
    <col min="4097" max="4097" width="14.90625" style="35" customWidth="1"/>
    <col min="4098" max="4098" width="17.90625" style="35" customWidth="1"/>
    <col min="4099" max="4099" width="19.7265625" style="35" customWidth="1"/>
    <col min="4100" max="4100" width="19.453125" style="35" customWidth="1"/>
    <col min="4101" max="4352" width="8.7265625" style="35"/>
    <col min="4353" max="4353" width="14.90625" style="35" customWidth="1"/>
    <col min="4354" max="4354" width="17.90625" style="35" customWidth="1"/>
    <col min="4355" max="4355" width="19.7265625" style="35" customWidth="1"/>
    <col min="4356" max="4356" width="19.453125" style="35" customWidth="1"/>
    <col min="4357" max="4608" width="8.7265625" style="35"/>
    <col min="4609" max="4609" width="14.90625" style="35" customWidth="1"/>
    <col min="4610" max="4610" width="17.90625" style="35" customWidth="1"/>
    <col min="4611" max="4611" width="19.7265625" style="35" customWidth="1"/>
    <col min="4612" max="4612" width="19.453125" style="35" customWidth="1"/>
    <col min="4613" max="4864" width="8.7265625" style="35"/>
    <col min="4865" max="4865" width="14.90625" style="35" customWidth="1"/>
    <col min="4866" max="4866" width="17.90625" style="35" customWidth="1"/>
    <col min="4867" max="4867" width="19.7265625" style="35" customWidth="1"/>
    <col min="4868" max="4868" width="19.453125" style="35" customWidth="1"/>
    <col min="4869" max="5120" width="8.7265625" style="35"/>
    <col min="5121" max="5121" width="14.90625" style="35" customWidth="1"/>
    <col min="5122" max="5122" width="17.90625" style="35" customWidth="1"/>
    <col min="5123" max="5123" width="19.7265625" style="35" customWidth="1"/>
    <col min="5124" max="5124" width="19.453125" style="35" customWidth="1"/>
    <col min="5125" max="5376" width="8.7265625" style="35"/>
    <col min="5377" max="5377" width="14.90625" style="35" customWidth="1"/>
    <col min="5378" max="5378" width="17.90625" style="35" customWidth="1"/>
    <col min="5379" max="5379" width="19.7265625" style="35" customWidth="1"/>
    <col min="5380" max="5380" width="19.453125" style="35" customWidth="1"/>
    <col min="5381" max="5632" width="8.7265625" style="35"/>
    <col min="5633" max="5633" width="14.90625" style="35" customWidth="1"/>
    <col min="5634" max="5634" width="17.90625" style="35" customWidth="1"/>
    <col min="5635" max="5635" width="19.7265625" style="35" customWidth="1"/>
    <col min="5636" max="5636" width="19.453125" style="35" customWidth="1"/>
    <col min="5637" max="5888" width="8.7265625" style="35"/>
    <col min="5889" max="5889" width="14.90625" style="35" customWidth="1"/>
    <col min="5890" max="5890" width="17.90625" style="35" customWidth="1"/>
    <col min="5891" max="5891" width="19.7265625" style="35" customWidth="1"/>
    <col min="5892" max="5892" width="19.453125" style="35" customWidth="1"/>
    <col min="5893" max="6144" width="8.7265625" style="35"/>
    <col min="6145" max="6145" width="14.90625" style="35" customWidth="1"/>
    <col min="6146" max="6146" width="17.90625" style="35" customWidth="1"/>
    <col min="6147" max="6147" width="19.7265625" style="35" customWidth="1"/>
    <col min="6148" max="6148" width="19.453125" style="35" customWidth="1"/>
    <col min="6149" max="6400" width="8.7265625" style="35"/>
    <col min="6401" max="6401" width="14.90625" style="35" customWidth="1"/>
    <col min="6402" max="6402" width="17.90625" style="35" customWidth="1"/>
    <col min="6403" max="6403" width="19.7265625" style="35" customWidth="1"/>
    <col min="6404" max="6404" width="19.453125" style="35" customWidth="1"/>
    <col min="6405" max="6656" width="8.7265625" style="35"/>
    <col min="6657" max="6657" width="14.90625" style="35" customWidth="1"/>
    <col min="6658" max="6658" width="17.90625" style="35" customWidth="1"/>
    <col min="6659" max="6659" width="19.7265625" style="35" customWidth="1"/>
    <col min="6660" max="6660" width="19.453125" style="35" customWidth="1"/>
    <col min="6661" max="6912" width="8.7265625" style="35"/>
    <col min="6913" max="6913" width="14.90625" style="35" customWidth="1"/>
    <col min="6914" max="6914" width="17.90625" style="35" customWidth="1"/>
    <col min="6915" max="6915" width="19.7265625" style="35" customWidth="1"/>
    <col min="6916" max="6916" width="19.453125" style="35" customWidth="1"/>
    <col min="6917" max="7168" width="8.7265625" style="35"/>
    <col min="7169" max="7169" width="14.90625" style="35" customWidth="1"/>
    <col min="7170" max="7170" width="17.90625" style="35" customWidth="1"/>
    <col min="7171" max="7171" width="19.7265625" style="35" customWidth="1"/>
    <col min="7172" max="7172" width="19.453125" style="35" customWidth="1"/>
    <col min="7173" max="7424" width="8.7265625" style="35"/>
    <col min="7425" max="7425" width="14.90625" style="35" customWidth="1"/>
    <col min="7426" max="7426" width="17.90625" style="35" customWidth="1"/>
    <col min="7427" max="7427" width="19.7265625" style="35" customWidth="1"/>
    <col min="7428" max="7428" width="19.453125" style="35" customWidth="1"/>
    <col min="7429" max="7680" width="8.7265625" style="35"/>
    <col min="7681" max="7681" width="14.90625" style="35" customWidth="1"/>
    <col min="7682" max="7682" width="17.90625" style="35" customWidth="1"/>
    <col min="7683" max="7683" width="19.7265625" style="35" customWidth="1"/>
    <col min="7684" max="7684" width="19.453125" style="35" customWidth="1"/>
    <col min="7685" max="7936" width="8.7265625" style="35"/>
    <col min="7937" max="7937" width="14.90625" style="35" customWidth="1"/>
    <col min="7938" max="7938" width="17.90625" style="35" customWidth="1"/>
    <col min="7939" max="7939" width="19.7265625" style="35" customWidth="1"/>
    <col min="7940" max="7940" width="19.453125" style="35" customWidth="1"/>
    <col min="7941" max="8192" width="8.7265625" style="35"/>
    <col min="8193" max="8193" width="14.90625" style="35" customWidth="1"/>
    <col min="8194" max="8194" width="17.90625" style="35" customWidth="1"/>
    <col min="8195" max="8195" width="19.7265625" style="35" customWidth="1"/>
    <col min="8196" max="8196" width="19.453125" style="35" customWidth="1"/>
    <col min="8197" max="8448" width="8.7265625" style="35"/>
    <col min="8449" max="8449" width="14.90625" style="35" customWidth="1"/>
    <col min="8450" max="8450" width="17.90625" style="35" customWidth="1"/>
    <col min="8451" max="8451" width="19.7265625" style="35" customWidth="1"/>
    <col min="8452" max="8452" width="19.453125" style="35" customWidth="1"/>
    <col min="8453" max="8704" width="8.7265625" style="35"/>
    <col min="8705" max="8705" width="14.90625" style="35" customWidth="1"/>
    <col min="8706" max="8706" width="17.90625" style="35" customWidth="1"/>
    <col min="8707" max="8707" width="19.7265625" style="35" customWidth="1"/>
    <col min="8708" max="8708" width="19.453125" style="35" customWidth="1"/>
    <col min="8709" max="8960" width="8.7265625" style="35"/>
    <col min="8961" max="8961" width="14.90625" style="35" customWidth="1"/>
    <col min="8962" max="8962" width="17.90625" style="35" customWidth="1"/>
    <col min="8963" max="8963" width="19.7265625" style="35" customWidth="1"/>
    <col min="8964" max="8964" width="19.453125" style="35" customWidth="1"/>
    <col min="8965" max="9216" width="8.7265625" style="35"/>
    <col min="9217" max="9217" width="14.90625" style="35" customWidth="1"/>
    <col min="9218" max="9218" width="17.90625" style="35" customWidth="1"/>
    <col min="9219" max="9219" width="19.7265625" style="35" customWidth="1"/>
    <col min="9220" max="9220" width="19.453125" style="35" customWidth="1"/>
    <col min="9221" max="9472" width="8.7265625" style="35"/>
    <col min="9473" max="9473" width="14.90625" style="35" customWidth="1"/>
    <col min="9474" max="9474" width="17.90625" style="35" customWidth="1"/>
    <col min="9475" max="9475" width="19.7265625" style="35" customWidth="1"/>
    <col min="9476" max="9476" width="19.453125" style="35" customWidth="1"/>
    <col min="9477" max="9728" width="8.7265625" style="35"/>
    <col min="9729" max="9729" width="14.90625" style="35" customWidth="1"/>
    <col min="9730" max="9730" width="17.90625" style="35" customWidth="1"/>
    <col min="9731" max="9731" width="19.7265625" style="35" customWidth="1"/>
    <col min="9732" max="9732" width="19.453125" style="35" customWidth="1"/>
    <col min="9733" max="9984" width="8.7265625" style="35"/>
    <col min="9985" max="9985" width="14.90625" style="35" customWidth="1"/>
    <col min="9986" max="9986" width="17.90625" style="35" customWidth="1"/>
    <col min="9987" max="9987" width="19.7265625" style="35" customWidth="1"/>
    <col min="9988" max="9988" width="19.453125" style="35" customWidth="1"/>
    <col min="9989" max="10240" width="8.7265625" style="35"/>
    <col min="10241" max="10241" width="14.90625" style="35" customWidth="1"/>
    <col min="10242" max="10242" width="17.90625" style="35" customWidth="1"/>
    <col min="10243" max="10243" width="19.7265625" style="35" customWidth="1"/>
    <col min="10244" max="10244" width="19.453125" style="35" customWidth="1"/>
    <col min="10245" max="10496" width="8.7265625" style="35"/>
    <col min="10497" max="10497" width="14.90625" style="35" customWidth="1"/>
    <col min="10498" max="10498" width="17.90625" style="35" customWidth="1"/>
    <col min="10499" max="10499" width="19.7265625" style="35" customWidth="1"/>
    <col min="10500" max="10500" width="19.453125" style="35" customWidth="1"/>
    <col min="10501" max="10752" width="8.7265625" style="35"/>
    <col min="10753" max="10753" width="14.90625" style="35" customWidth="1"/>
    <col min="10754" max="10754" width="17.90625" style="35" customWidth="1"/>
    <col min="10755" max="10755" width="19.7265625" style="35" customWidth="1"/>
    <col min="10756" max="10756" width="19.453125" style="35" customWidth="1"/>
    <col min="10757" max="11008" width="8.7265625" style="35"/>
    <col min="11009" max="11009" width="14.90625" style="35" customWidth="1"/>
    <col min="11010" max="11010" width="17.90625" style="35" customWidth="1"/>
    <col min="11011" max="11011" width="19.7265625" style="35" customWidth="1"/>
    <col min="11012" max="11012" width="19.453125" style="35" customWidth="1"/>
    <col min="11013" max="11264" width="8.7265625" style="35"/>
    <col min="11265" max="11265" width="14.90625" style="35" customWidth="1"/>
    <col min="11266" max="11266" width="17.90625" style="35" customWidth="1"/>
    <col min="11267" max="11267" width="19.7265625" style="35" customWidth="1"/>
    <col min="11268" max="11268" width="19.453125" style="35" customWidth="1"/>
    <col min="11269" max="11520" width="8.7265625" style="35"/>
    <col min="11521" max="11521" width="14.90625" style="35" customWidth="1"/>
    <col min="11522" max="11522" width="17.90625" style="35" customWidth="1"/>
    <col min="11523" max="11523" width="19.7265625" style="35" customWidth="1"/>
    <col min="11524" max="11524" width="19.453125" style="35" customWidth="1"/>
    <col min="11525" max="11776" width="8.7265625" style="35"/>
    <col min="11777" max="11777" width="14.90625" style="35" customWidth="1"/>
    <col min="11778" max="11778" width="17.90625" style="35" customWidth="1"/>
    <col min="11779" max="11779" width="19.7265625" style="35" customWidth="1"/>
    <col min="11780" max="11780" width="19.453125" style="35" customWidth="1"/>
    <col min="11781" max="12032" width="8.7265625" style="35"/>
    <col min="12033" max="12033" width="14.90625" style="35" customWidth="1"/>
    <col min="12034" max="12034" width="17.90625" style="35" customWidth="1"/>
    <col min="12035" max="12035" width="19.7265625" style="35" customWidth="1"/>
    <col min="12036" max="12036" width="19.453125" style="35" customWidth="1"/>
    <col min="12037" max="12288" width="8.7265625" style="35"/>
    <col min="12289" max="12289" width="14.90625" style="35" customWidth="1"/>
    <col min="12290" max="12290" width="17.90625" style="35" customWidth="1"/>
    <col min="12291" max="12291" width="19.7265625" style="35" customWidth="1"/>
    <col min="12292" max="12292" width="19.453125" style="35" customWidth="1"/>
    <col min="12293" max="12544" width="8.7265625" style="35"/>
    <col min="12545" max="12545" width="14.90625" style="35" customWidth="1"/>
    <col min="12546" max="12546" width="17.90625" style="35" customWidth="1"/>
    <col min="12547" max="12547" width="19.7265625" style="35" customWidth="1"/>
    <col min="12548" max="12548" width="19.453125" style="35" customWidth="1"/>
    <col min="12549" max="12800" width="8.7265625" style="35"/>
    <col min="12801" max="12801" width="14.90625" style="35" customWidth="1"/>
    <col min="12802" max="12802" width="17.90625" style="35" customWidth="1"/>
    <col min="12803" max="12803" width="19.7265625" style="35" customWidth="1"/>
    <col min="12804" max="12804" width="19.453125" style="35" customWidth="1"/>
    <col min="12805" max="13056" width="8.7265625" style="35"/>
    <col min="13057" max="13057" width="14.90625" style="35" customWidth="1"/>
    <col min="13058" max="13058" width="17.90625" style="35" customWidth="1"/>
    <col min="13059" max="13059" width="19.7265625" style="35" customWidth="1"/>
    <col min="13060" max="13060" width="19.453125" style="35" customWidth="1"/>
    <col min="13061" max="13312" width="8.7265625" style="35"/>
    <col min="13313" max="13313" width="14.90625" style="35" customWidth="1"/>
    <col min="13314" max="13314" width="17.90625" style="35" customWidth="1"/>
    <col min="13315" max="13315" width="19.7265625" style="35" customWidth="1"/>
    <col min="13316" max="13316" width="19.453125" style="35" customWidth="1"/>
    <col min="13317" max="13568" width="8.7265625" style="35"/>
    <col min="13569" max="13569" width="14.90625" style="35" customWidth="1"/>
    <col min="13570" max="13570" width="17.90625" style="35" customWidth="1"/>
    <col min="13571" max="13571" width="19.7265625" style="35" customWidth="1"/>
    <col min="13572" max="13572" width="19.453125" style="35" customWidth="1"/>
    <col min="13573" max="13824" width="8.7265625" style="35"/>
    <col min="13825" max="13825" width="14.90625" style="35" customWidth="1"/>
    <col min="13826" max="13826" width="17.90625" style="35" customWidth="1"/>
    <col min="13827" max="13827" width="19.7265625" style="35" customWidth="1"/>
    <col min="13828" max="13828" width="19.453125" style="35" customWidth="1"/>
    <col min="13829" max="14080" width="8.7265625" style="35"/>
    <col min="14081" max="14081" width="14.90625" style="35" customWidth="1"/>
    <col min="14082" max="14082" width="17.90625" style="35" customWidth="1"/>
    <col min="14083" max="14083" width="19.7265625" style="35" customWidth="1"/>
    <col min="14084" max="14084" width="19.453125" style="35" customWidth="1"/>
    <col min="14085" max="14336" width="8.7265625" style="35"/>
    <col min="14337" max="14337" width="14.90625" style="35" customWidth="1"/>
    <col min="14338" max="14338" width="17.90625" style="35" customWidth="1"/>
    <col min="14339" max="14339" width="19.7265625" style="35" customWidth="1"/>
    <col min="14340" max="14340" width="19.453125" style="35" customWidth="1"/>
    <col min="14341" max="14592" width="8.7265625" style="35"/>
    <col min="14593" max="14593" width="14.90625" style="35" customWidth="1"/>
    <col min="14594" max="14594" width="17.90625" style="35" customWidth="1"/>
    <col min="14595" max="14595" width="19.7265625" style="35" customWidth="1"/>
    <col min="14596" max="14596" width="19.453125" style="35" customWidth="1"/>
    <col min="14597" max="14848" width="8.7265625" style="35"/>
    <col min="14849" max="14849" width="14.90625" style="35" customWidth="1"/>
    <col min="14850" max="14850" width="17.90625" style="35" customWidth="1"/>
    <col min="14851" max="14851" width="19.7265625" style="35" customWidth="1"/>
    <col min="14852" max="14852" width="19.453125" style="35" customWidth="1"/>
    <col min="14853" max="15104" width="8.7265625" style="35"/>
    <col min="15105" max="15105" width="14.90625" style="35" customWidth="1"/>
    <col min="15106" max="15106" width="17.90625" style="35" customWidth="1"/>
    <col min="15107" max="15107" width="19.7265625" style="35" customWidth="1"/>
    <col min="15108" max="15108" width="19.453125" style="35" customWidth="1"/>
    <col min="15109" max="15360" width="8.7265625" style="35"/>
    <col min="15361" max="15361" width="14.90625" style="35" customWidth="1"/>
    <col min="15362" max="15362" width="17.90625" style="35" customWidth="1"/>
    <col min="15363" max="15363" width="19.7265625" style="35" customWidth="1"/>
    <col min="15364" max="15364" width="19.453125" style="35" customWidth="1"/>
    <col min="15365" max="15616" width="8.7265625" style="35"/>
    <col min="15617" max="15617" width="14.90625" style="35" customWidth="1"/>
    <col min="15618" max="15618" width="17.90625" style="35" customWidth="1"/>
    <col min="15619" max="15619" width="19.7265625" style="35" customWidth="1"/>
    <col min="15620" max="15620" width="19.453125" style="35" customWidth="1"/>
    <col min="15621" max="15872" width="8.7265625" style="35"/>
    <col min="15873" max="15873" width="14.90625" style="35" customWidth="1"/>
    <col min="15874" max="15874" width="17.90625" style="35" customWidth="1"/>
    <col min="15875" max="15875" width="19.7265625" style="35" customWidth="1"/>
    <col min="15876" max="15876" width="19.453125" style="35" customWidth="1"/>
    <col min="15877" max="16128" width="8.7265625" style="35"/>
    <col min="16129" max="16129" width="14.90625" style="35" customWidth="1"/>
    <col min="16130" max="16130" width="17.90625" style="35" customWidth="1"/>
    <col min="16131" max="16131" width="19.7265625" style="35" customWidth="1"/>
    <col min="16132" max="16132" width="19.453125" style="35" customWidth="1"/>
    <col min="16133" max="16384" width="8.7265625" style="35"/>
  </cols>
  <sheetData>
    <row r="1" spans="1:4" ht="23">
      <c r="A1" s="57" t="s">
        <v>52</v>
      </c>
    </row>
    <row r="3" spans="1:4" ht="20.5">
      <c r="A3" s="128" t="s">
        <v>30</v>
      </c>
      <c r="B3" s="129" t="s">
        <v>53</v>
      </c>
      <c r="C3" s="131"/>
      <c r="D3" s="133" t="s">
        <v>54</v>
      </c>
    </row>
    <row r="4" spans="1:4" ht="20.5">
      <c r="A4" s="132"/>
      <c r="B4" s="133" t="s">
        <v>55</v>
      </c>
      <c r="C4" s="133" t="s">
        <v>56</v>
      </c>
      <c r="D4" s="133" t="s">
        <v>57</v>
      </c>
    </row>
    <row r="5" spans="1:4" ht="20.5">
      <c r="A5" s="107" t="s">
        <v>38</v>
      </c>
      <c r="B5" s="76"/>
      <c r="C5" s="76"/>
      <c r="D5" s="59" t="e">
        <f>C5/B5</f>
        <v>#DIV/0!</v>
      </c>
    </row>
    <row r="6" spans="1:4" ht="20.5">
      <c r="A6" s="107" t="s">
        <v>39</v>
      </c>
      <c r="B6" s="76"/>
      <c r="C6" s="76"/>
      <c r="D6" s="59" t="e">
        <f t="shared" ref="D6:D16" si="0">C6/B6</f>
        <v>#DIV/0!</v>
      </c>
    </row>
    <row r="7" spans="1:4" ht="20.5">
      <c r="A7" s="107" t="s">
        <v>40</v>
      </c>
      <c r="B7" s="76"/>
      <c r="C7" s="76"/>
      <c r="D7" s="59" t="e">
        <f t="shared" si="0"/>
        <v>#DIV/0!</v>
      </c>
    </row>
    <row r="8" spans="1:4" ht="20.5">
      <c r="A8" s="107" t="s">
        <v>41</v>
      </c>
      <c r="B8" s="76"/>
      <c r="C8" s="76"/>
      <c r="D8" s="59" t="e">
        <f t="shared" si="0"/>
        <v>#DIV/0!</v>
      </c>
    </row>
    <row r="9" spans="1:4" ht="20.5">
      <c r="A9" s="107" t="s">
        <v>42</v>
      </c>
      <c r="B9" s="76"/>
      <c r="C9" s="76"/>
      <c r="D9" s="59" t="e">
        <f t="shared" si="0"/>
        <v>#DIV/0!</v>
      </c>
    </row>
    <row r="10" spans="1:4" ht="20.5">
      <c r="A10" s="107" t="s">
        <v>43</v>
      </c>
      <c r="B10" s="76"/>
      <c r="C10" s="76"/>
      <c r="D10" s="59" t="e">
        <f t="shared" si="0"/>
        <v>#DIV/0!</v>
      </c>
    </row>
    <row r="11" spans="1:4" ht="20.5">
      <c r="A11" s="107" t="s">
        <v>44</v>
      </c>
      <c r="B11" s="76"/>
      <c r="C11" s="76"/>
      <c r="D11" s="59" t="e">
        <f t="shared" si="0"/>
        <v>#DIV/0!</v>
      </c>
    </row>
    <row r="12" spans="1:4" ht="20.5">
      <c r="A12" s="107" t="s">
        <v>45</v>
      </c>
      <c r="B12" s="76"/>
      <c r="C12" s="76"/>
      <c r="D12" s="59" t="e">
        <f t="shared" si="0"/>
        <v>#DIV/0!</v>
      </c>
    </row>
    <row r="13" spans="1:4" ht="20.5">
      <c r="A13" s="107" t="s">
        <v>46</v>
      </c>
      <c r="B13" s="76"/>
      <c r="C13" s="76"/>
      <c r="D13" s="59" t="e">
        <f t="shared" si="0"/>
        <v>#DIV/0!</v>
      </c>
    </row>
    <row r="14" spans="1:4" ht="20.5">
      <c r="A14" s="107" t="s">
        <v>47</v>
      </c>
      <c r="B14" s="76"/>
      <c r="C14" s="76"/>
      <c r="D14" s="59" t="e">
        <f t="shared" si="0"/>
        <v>#DIV/0!</v>
      </c>
    </row>
    <row r="15" spans="1:4" ht="20.5">
      <c r="A15" s="107" t="s">
        <v>48</v>
      </c>
      <c r="B15" s="76"/>
      <c r="C15" s="76"/>
      <c r="D15" s="59" t="e">
        <f t="shared" si="0"/>
        <v>#DIV/0!</v>
      </c>
    </row>
    <row r="16" spans="1:4" ht="20.5">
      <c r="A16" s="107" t="s">
        <v>49</v>
      </c>
      <c r="B16" s="76"/>
      <c r="C16" s="76"/>
      <c r="D16" s="59" t="e">
        <f t="shared" si="0"/>
        <v>#DIV/0!</v>
      </c>
    </row>
    <row r="17" spans="1:4" ht="20.5">
      <c r="A17" s="135" t="s">
        <v>50</v>
      </c>
      <c r="B17" s="136">
        <f>SUM(B5:B16)</f>
        <v>0</v>
      </c>
      <c r="C17" s="136">
        <f>SUM(C5:C16)</f>
        <v>0</v>
      </c>
      <c r="D17" s="136" t="e">
        <f>C17/B17</f>
        <v>#DIV/0!</v>
      </c>
    </row>
    <row r="18" spans="1:4" ht="20.5">
      <c r="A18" s="60" t="s">
        <v>58</v>
      </c>
      <c r="B18" s="61" t="e">
        <f>AVERAGE(B5:B16)</f>
        <v>#DIV/0!</v>
      </c>
      <c r="C18" s="61" t="e">
        <f>AVERAGE(C5:C16)</f>
        <v>#DIV/0!</v>
      </c>
      <c r="D18" s="62"/>
    </row>
    <row r="21" spans="1:4" ht="23">
      <c r="A21" s="57" t="s">
        <v>73</v>
      </c>
    </row>
    <row r="23" spans="1:4" ht="20.5">
      <c r="A23" s="128" t="s">
        <v>30</v>
      </c>
      <c r="B23" s="129" t="s">
        <v>53</v>
      </c>
      <c r="C23" s="131"/>
      <c r="D23" s="133" t="s">
        <v>54</v>
      </c>
    </row>
    <row r="24" spans="1:4" ht="20.5">
      <c r="A24" s="132"/>
      <c r="B24" s="133" t="s">
        <v>55</v>
      </c>
      <c r="C24" s="133" t="s">
        <v>56</v>
      </c>
      <c r="D24" s="133" t="s">
        <v>57</v>
      </c>
    </row>
    <row r="25" spans="1:4" ht="20.5">
      <c r="A25" s="107" t="s">
        <v>38</v>
      </c>
      <c r="B25" s="76"/>
      <c r="C25" s="76"/>
      <c r="D25" s="59" t="e">
        <f>C25/B25</f>
        <v>#DIV/0!</v>
      </c>
    </row>
    <row r="26" spans="1:4" ht="20.5">
      <c r="A26" s="107" t="s">
        <v>39</v>
      </c>
      <c r="B26" s="76"/>
      <c r="C26" s="76"/>
      <c r="D26" s="59" t="e">
        <f t="shared" ref="D26:D36" si="1">C26/B26</f>
        <v>#DIV/0!</v>
      </c>
    </row>
    <row r="27" spans="1:4" ht="20.5">
      <c r="A27" s="107" t="s">
        <v>40</v>
      </c>
      <c r="B27" s="76"/>
      <c r="C27" s="76"/>
      <c r="D27" s="59" t="e">
        <f t="shared" si="1"/>
        <v>#DIV/0!</v>
      </c>
    </row>
    <row r="28" spans="1:4" ht="20.5">
      <c r="A28" s="107" t="s">
        <v>41</v>
      </c>
      <c r="B28" s="76"/>
      <c r="C28" s="76"/>
      <c r="D28" s="59" t="e">
        <f t="shared" si="1"/>
        <v>#DIV/0!</v>
      </c>
    </row>
    <row r="29" spans="1:4" ht="20.5">
      <c r="A29" s="107" t="s">
        <v>42</v>
      </c>
      <c r="B29" s="76"/>
      <c r="C29" s="76"/>
      <c r="D29" s="59" t="e">
        <f t="shared" si="1"/>
        <v>#DIV/0!</v>
      </c>
    </row>
    <row r="30" spans="1:4" ht="20.5">
      <c r="A30" s="107" t="s">
        <v>43</v>
      </c>
      <c r="B30" s="76"/>
      <c r="C30" s="76"/>
      <c r="D30" s="59" t="e">
        <f t="shared" si="1"/>
        <v>#DIV/0!</v>
      </c>
    </row>
    <row r="31" spans="1:4" ht="20.5">
      <c r="A31" s="107" t="s">
        <v>44</v>
      </c>
      <c r="B31" s="76"/>
      <c r="C31" s="76"/>
      <c r="D31" s="59" t="e">
        <f t="shared" si="1"/>
        <v>#DIV/0!</v>
      </c>
    </row>
    <row r="32" spans="1:4" ht="20.5">
      <c r="A32" s="107" t="s">
        <v>45</v>
      </c>
      <c r="B32" s="76"/>
      <c r="C32" s="76"/>
      <c r="D32" s="59" t="e">
        <f t="shared" si="1"/>
        <v>#DIV/0!</v>
      </c>
    </row>
    <row r="33" spans="1:4" ht="20.5">
      <c r="A33" s="107" t="s">
        <v>46</v>
      </c>
      <c r="B33" s="76"/>
      <c r="C33" s="76"/>
      <c r="D33" s="59" t="e">
        <f t="shared" si="1"/>
        <v>#DIV/0!</v>
      </c>
    </row>
    <row r="34" spans="1:4" ht="20.5">
      <c r="A34" s="107" t="s">
        <v>47</v>
      </c>
      <c r="B34" s="76"/>
      <c r="C34" s="76"/>
      <c r="D34" s="59" t="e">
        <f t="shared" si="1"/>
        <v>#DIV/0!</v>
      </c>
    </row>
    <row r="35" spans="1:4" ht="20.5">
      <c r="A35" s="107" t="s">
        <v>48</v>
      </c>
      <c r="B35" s="76"/>
      <c r="C35" s="76"/>
      <c r="D35" s="59" t="e">
        <f t="shared" si="1"/>
        <v>#DIV/0!</v>
      </c>
    </row>
    <row r="36" spans="1:4" ht="20.5">
      <c r="A36" s="107" t="s">
        <v>49</v>
      </c>
      <c r="B36" s="76"/>
      <c r="C36" s="76"/>
      <c r="D36" s="59" t="e">
        <f t="shared" si="1"/>
        <v>#DIV/0!</v>
      </c>
    </row>
    <row r="37" spans="1:4" ht="20.5">
      <c r="A37" s="135" t="s">
        <v>50</v>
      </c>
      <c r="B37" s="136">
        <f>SUM(B25:B36)</f>
        <v>0</v>
      </c>
      <c r="C37" s="136">
        <f>SUM(C25:C36)</f>
        <v>0</v>
      </c>
      <c r="D37" s="136" t="e">
        <f>C37/B37</f>
        <v>#DIV/0!</v>
      </c>
    </row>
    <row r="38" spans="1:4" ht="20.5">
      <c r="A38" s="60" t="s">
        <v>58</v>
      </c>
      <c r="B38" s="61" t="e">
        <f>AVERAGE(B25:B36)</f>
        <v>#DIV/0!</v>
      </c>
      <c r="C38" s="61" t="e">
        <f>AVERAGE(C25:C36)</f>
        <v>#DIV/0!</v>
      </c>
      <c r="D38" s="62"/>
    </row>
    <row r="41" spans="1:4" ht="23">
      <c r="A41" s="57" t="s">
        <v>74</v>
      </c>
    </row>
    <row r="43" spans="1:4" ht="20.5">
      <c r="A43" s="128" t="s">
        <v>30</v>
      </c>
      <c r="B43" s="129" t="s">
        <v>53</v>
      </c>
      <c r="C43" s="131"/>
      <c r="D43" s="133" t="s">
        <v>54</v>
      </c>
    </row>
    <row r="44" spans="1:4" ht="20.5">
      <c r="A44" s="132"/>
      <c r="B44" s="133" t="s">
        <v>55</v>
      </c>
      <c r="C44" s="133" t="s">
        <v>56</v>
      </c>
      <c r="D44" s="133" t="s">
        <v>57</v>
      </c>
    </row>
    <row r="45" spans="1:4" ht="20.5">
      <c r="A45" s="107" t="s">
        <v>38</v>
      </c>
      <c r="B45" s="76"/>
      <c r="C45" s="76"/>
      <c r="D45" s="77" t="e">
        <f>C45/B45</f>
        <v>#DIV/0!</v>
      </c>
    </row>
    <row r="46" spans="1:4" ht="20.5">
      <c r="A46" s="107" t="s">
        <v>39</v>
      </c>
      <c r="B46" s="76"/>
      <c r="C46" s="76"/>
      <c r="D46" s="77" t="e">
        <f t="shared" ref="D46:D56" si="2">C46/B46</f>
        <v>#DIV/0!</v>
      </c>
    </row>
    <row r="47" spans="1:4" ht="20.5">
      <c r="A47" s="107" t="s">
        <v>40</v>
      </c>
      <c r="B47" s="76"/>
      <c r="C47" s="76"/>
      <c r="D47" s="59" t="e">
        <f t="shared" si="2"/>
        <v>#DIV/0!</v>
      </c>
    </row>
    <row r="48" spans="1:4" ht="20.5">
      <c r="A48" s="107" t="s">
        <v>41</v>
      </c>
      <c r="B48" s="76"/>
      <c r="C48" s="76"/>
      <c r="D48" s="59" t="e">
        <f t="shared" si="2"/>
        <v>#DIV/0!</v>
      </c>
    </row>
    <row r="49" spans="1:4" ht="20.5">
      <c r="A49" s="107" t="s">
        <v>42</v>
      </c>
      <c r="B49" s="76"/>
      <c r="C49" s="76"/>
      <c r="D49" s="59" t="e">
        <f t="shared" si="2"/>
        <v>#DIV/0!</v>
      </c>
    </row>
    <row r="50" spans="1:4" ht="20.5">
      <c r="A50" s="107" t="s">
        <v>43</v>
      </c>
      <c r="B50" s="76"/>
      <c r="C50" s="76"/>
      <c r="D50" s="59" t="e">
        <f t="shared" si="2"/>
        <v>#DIV/0!</v>
      </c>
    </row>
    <row r="51" spans="1:4" ht="20.5">
      <c r="A51" s="107" t="s">
        <v>44</v>
      </c>
      <c r="B51" s="76"/>
      <c r="C51" s="76"/>
      <c r="D51" s="59" t="e">
        <f t="shared" si="2"/>
        <v>#DIV/0!</v>
      </c>
    </row>
    <row r="52" spans="1:4" ht="20.5">
      <c r="A52" s="107" t="s">
        <v>45</v>
      </c>
      <c r="B52" s="76"/>
      <c r="C52" s="76"/>
      <c r="D52" s="59" t="e">
        <f t="shared" si="2"/>
        <v>#DIV/0!</v>
      </c>
    </row>
    <row r="53" spans="1:4" ht="20.5">
      <c r="A53" s="107" t="s">
        <v>46</v>
      </c>
      <c r="B53" s="76"/>
      <c r="C53" s="76"/>
      <c r="D53" s="59" t="e">
        <f t="shared" si="2"/>
        <v>#DIV/0!</v>
      </c>
    </row>
    <row r="54" spans="1:4" ht="20.5">
      <c r="A54" s="107" t="s">
        <v>47</v>
      </c>
      <c r="B54" s="76"/>
      <c r="C54" s="76"/>
      <c r="D54" s="59" t="e">
        <f t="shared" si="2"/>
        <v>#DIV/0!</v>
      </c>
    </row>
    <row r="55" spans="1:4" ht="20.5">
      <c r="A55" s="107" t="s">
        <v>48</v>
      </c>
      <c r="B55" s="76"/>
      <c r="C55" s="76"/>
      <c r="D55" s="59" t="e">
        <f t="shared" si="2"/>
        <v>#DIV/0!</v>
      </c>
    </row>
    <row r="56" spans="1:4" ht="20.5">
      <c r="A56" s="107" t="s">
        <v>49</v>
      </c>
      <c r="B56" s="76"/>
      <c r="C56" s="76"/>
      <c r="D56" s="59" t="e">
        <f t="shared" si="2"/>
        <v>#DIV/0!</v>
      </c>
    </row>
    <row r="57" spans="1:4" ht="20.5">
      <c r="A57" s="60" t="s">
        <v>50</v>
      </c>
      <c r="B57" s="61">
        <f>SUM(B45:B56)</f>
        <v>0</v>
      </c>
      <c r="C57" s="61">
        <f>SUM(C45:C56)</f>
        <v>0</v>
      </c>
      <c r="D57" s="61" t="e">
        <f>C57/B57</f>
        <v>#DIV/0!</v>
      </c>
    </row>
    <row r="58" spans="1:4" ht="20.5">
      <c r="A58" s="60" t="s">
        <v>58</v>
      </c>
      <c r="B58" s="61" t="e">
        <f>AVERAGE(B45:B56)</f>
        <v>#DIV/0!</v>
      </c>
      <c r="C58" s="61" t="e">
        <f>AVERAGE(C45:C56)</f>
        <v>#DIV/0!</v>
      </c>
      <c r="D58" s="62"/>
    </row>
    <row r="61" spans="1:4" ht="23">
      <c r="A61" s="57" t="s">
        <v>59</v>
      </c>
    </row>
    <row r="63" spans="1:4" ht="20.5">
      <c r="A63" s="128" t="s">
        <v>30</v>
      </c>
      <c r="B63" s="129" t="s">
        <v>53</v>
      </c>
      <c r="C63" s="131"/>
      <c r="D63" s="133" t="s">
        <v>54</v>
      </c>
    </row>
    <row r="64" spans="1:4" ht="20.5">
      <c r="A64" s="132"/>
      <c r="B64" s="133" t="s">
        <v>55</v>
      </c>
      <c r="C64" s="133" t="s">
        <v>56</v>
      </c>
      <c r="D64" s="133" t="s">
        <v>57</v>
      </c>
    </row>
    <row r="65" spans="1:4" ht="20.5">
      <c r="A65" s="107" t="s">
        <v>38</v>
      </c>
      <c r="B65" s="76"/>
      <c r="C65" s="76"/>
      <c r="D65" s="59" t="e">
        <f>C65/B65</f>
        <v>#DIV/0!</v>
      </c>
    </row>
    <row r="66" spans="1:4" ht="20.5">
      <c r="A66" s="107" t="s">
        <v>39</v>
      </c>
      <c r="B66" s="76"/>
      <c r="C66" s="76"/>
      <c r="D66" s="59" t="e">
        <f t="shared" ref="D66:D76" si="3">C66/B66</f>
        <v>#DIV/0!</v>
      </c>
    </row>
    <row r="67" spans="1:4" ht="20.5">
      <c r="A67" s="107" t="s">
        <v>40</v>
      </c>
      <c r="B67" s="76"/>
      <c r="C67" s="76"/>
      <c r="D67" s="59" t="e">
        <f t="shared" si="3"/>
        <v>#DIV/0!</v>
      </c>
    </row>
    <row r="68" spans="1:4" ht="20.5">
      <c r="A68" s="107" t="s">
        <v>41</v>
      </c>
      <c r="B68" s="76"/>
      <c r="C68" s="76"/>
      <c r="D68" s="59" t="e">
        <f t="shared" si="3"/>
        <v>#DIV/0!</v>
      </c>
    </row>
    <row r="69" spans="1:4" ht="20.5">
      <c r="A69" s="107" t="s">
        <v>42</v>
      </c>
      <c r="B69" s="76"/>
      <c r="C69" s="76"/>
      <c r="D69" s="59" t="e">
        <f t="shared" si="3"/>
        <v>#DIV/0!</v>
      </c>
    </row>
    <row r="70" spans="1:4" ht="20.5">
      <c r="A70" s="107" t="s">
        <v>43</v>
      </c>
      <c r="B70" s="76"/>
      <c r="C70" s="76"/>
      <c r="D70" s="59" t="e">
        <f t="shared" si="3"/>
        <v>#DIV/0!</v>
      </c>
    </row>
    <row r="71" spans="1:4" ht="20.5">
      <c r="A71" s="107" t="s">
        <v>44</v>
      </c>
      <c r="B71" s="76"/>
      <c r="C71" s="76"/>
      <c r="D71" s="59" t="e">
        <f t="shared" si="3"/>
        <v>#DIV/0!</v>
      </c>
    </row>
    <row r="72" spans="1:4" ht="20.5">
      <c r="A72" s="107" t="s">
        <v>45</v>
      </c>
      <c r="B72" s="76"/>
      <c r="C72" s="76"/>
      <c r="D72" s="59" t="e">
        <f t="shared" si="3"/>
        <v>#DIV/0!</v>
      </c>
    </row>
    <row r="73" spans="1:4" ht="20.5">
      <c r="A73" s="107" t="s">
        <v>46</v>
      </c>
      <c r="B73" s="76"/>
      <c r="C73" s="76"/>
      <c r="D73" s="59" t="e">
        <f t="shared" si="3"/>
        <v>#DIV/0!</v>
      </c>
    </row>
    <row r="74" spans="1:4" ht="20.5">
      <c r="A74" s="107" t="s">
        <v>47</v>
      </c>
      <c r="B74" s="76"/>
      <c r="C74" s="76"/>
      <c r="D74" s="59" t="e">
        <f t="shared" si="3"/>
        <v>#DIV/0!</v>
      </c>
    </row>
    <row r="75" spans="1:4" ht="20.5">
      <c r="A75" s="107" t="s">
        <v>48</v>
      </c>
      <c r="B75" s="76"/>
      <c r="C75" s="76"/>
      <c r="D75" s="59" t="e">
        <f t="shared" si="3"/>
        <v>#DIV/0!</v>
      </c>
    </row>
    <row r="76" spans="1:4" ht="20.5">
      <c r="A76" s="107" t="s">
        <v>49</v>
      </c>
      <c r="B76" s="76"/>
      <c r="C76" s="76"/>
      <c r="D76" s="59" t="e">
        <f t="shared" si="3"/>
        <v>#DIV/0!</v>
      </c>
    </row>
    <row r="77" spans="1:4" ht="20.5">
      <c r="A77" s="135" t="s">
        <v>50</v>
      </c>
      <c r="B77" s="136">
        <f>SUM(B65:B76)</f>
        <v>0</v>
      </c>
      <c r="C77" s="136">
        <f>SUM(C65:C76)</f>
        <v>0</v>
      </c>
      <c r="D77" s="136" t="e">
        <f>C77/B77</f>
        <v>#DIV/0!</v>
      </c>
    </row>
    <row r="78" spans="1:4" ht="20.5">
      <c r="A78" s="60" t="s">
        <v>58</v>
      </c>
      <c r="B78" s="61" t="e">
        <f>AVERAGE(B65:B76)</f>
        <v>#DIV/0!</v>
      </c>
      <c r="C78" s="61" t="e">
        <f>AVERAGE(C65:C76)</f>
        <v>#DIV/0!</v>
      </c>
      <c r="D78" s="62"/>
    </row>
  </sheetData>
  <mergeCells count="8">
    <mergeCell ref="A63:A64"/>
    <mergeCell ref="B63:C63"/>
    <mergeCell ref="A3:A4"/>
    <mergeCell ref="B3:C3"/>
    <mergeCell ref="A23:A24"/>
    <mergeCell ref="B23:C23"/>
    <mergeCell ref="A43:A44"/>
    <mergeCell ref="B43:C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5"/>
  <sheetViews>
    <sheetView workbookViewId="0">
      <selection activeCell="C9" sqref="C9"/>
    </sheetView>
  </sheetViews>
  <sheetFormatPr defaultRowHeight="14.5"/>
  <cols>
    <col min="1" max="1" width="37.6328125" style="35" customWidth="1"/>
    <col min="2" max="7" width="13.81640625" style="35" customWidth="1"/>
    <col min="8" max="256" width="8.7265625" style="35"/>
    <col min="257" max="257" width="23.7265625" style="35" customWidth="1"/>
    <col min="258" max="258" width="9.90625" style="35" customWidth="1"/>
    <col min="259" max="512" width="8.7265625" style="35"/>
    <col min="513" max="513" width="23.7265625" style="35" customWidth="1"/>
    <col min="514" max="514" width="9.90625" style="35" customWidth="1"/>
    <col min="515" max="768" width="8.7265625" style="35"/>
    <col min="769" max="769" width="23.7265625" style="35" customWidth="1"/>
    <col min="770" max="770" width="9.90625" style="35" customWidth="1"/>
    <col min="771" max="1024" width="8.7265625" style="35"/>
    <col min="1025" max="1025" width="23.7265625" style="35" customWidth="1"/>
    <col min="1026" max="1026" width="9.90625" style="35" customWidth="1"/>
    <col min="1027" max="1280" width="8.7265625" style="35"/>
    <col min="1281" max="1281" width="23.7265625" style="35" customWidth="1"/>
    <col min="1282" max="1282" width="9.90625" style="35" customWidth="1"/>
    <col min="1283" max="1536" width="8.7265625" style="35"/>
    <col min="1537" max="1537" width="23.7265625" style="35" customWidth="1"/>
    <col min="1538" max="1538" width="9.90625" style="35" customWidth="1"/>
    <col min="1539" max="1792" width="8.7265625" style="35"/>
    <col min="1793" max="1793" width="23.7265625" style="35" customWidth="1"/>
    <col min="1794" max="1794" width="9.90625" style="35" customWidth="1"/>
    <col min="1795" max="2048" width="8.7265625" style="35"/>
    <col min="2049" max="2049" width="23.7265625" style="35" customWidth="1"/>
    <col min="2050" max="2050" width="9.90625" style="35" customWidth="1"/>
    <col min="2051" max="2304" width="8.7265625" style="35"/>
    <col min="2305" max="2305" width="23.7265625" style="35" customWidth="1"/>
    <col min="2306" max="2306" width="9.90625" style="35" customWidth="1"/>
    <col min="2307" max="2560" width="8.7265625" style="35"/>
    <col min="2561" max="2561" width="23.7265625" style="35" customWidth="1"/>
    <col min="2562" max="2562" width="9.90625" style="35" customWidth="1"/>
    <col min="2563" max="2816" width="8.7265625" style="35"/>
    <col min="2817" max="2817" width="23.7265625" style="35" customWidth="1"/>
    <col min="2818" max="2818" width="9.90625" style="35" customWidth="1"/>
    <col min="2819" max="3072" width="8.7265625" style="35"/>
    <col min="3073" max="3073" width="23.7265625" style="35" customWidth="1"/>
    <col min="3074" max="3074" width="9.90625" style="35" customWidth="1"/>
    <col min="3075" max="3328" width="8.7265625" style="35"/>
    <col min="3329" max="3329" width="23.7265625" style="35" customWidth="1"/>
    <col min="3330" max="3330" width="9.90625" style="35" customWidth="1"/>
    <col min="3331" max="3584" width="8.7265625" style="35"/>
    <col min="3585" max="3585" width="23.7265625" style="35" customWidth="1"/>
    <col min="3586" max="3586" width="9.90625" style="35" customWidth="1"/>
    <col min="3587" max="3840" width="8.7265625" style="35"/>
    <col min="3841" max="3841" width="23.7265625" style="35" customWidth="1"/>
    <col min="3842" max="3842" width="9.90625" style="35" customWidth="1"/>
    <col min="3843" max="4096" width="8.7265625" style="35"/>
    <col min="4097" max="4097" width="23.7265625" style="35" customWidth="1"/>
    <col min="4098" max="4098" width="9.90625" style="35" customWidth="1"/>
    <col min="4099" max="4352" width="8.7265625" style="35"/>
    <col min="4353" max="4353" width="23.7265625" style="35" customWidth="1"/>
    <col min="4354" max="4354" width="9.90625" style="35" customWidth="1"/>
    <col min="4355" max="4608" width="8.7265625" style="35"/>
    <col min="4609" max="4609" width="23.7265625" style="35" customWidth="1"/>
    <col min="4610" max="4610" width="9.90625" style="35" customWidth="1"/>
    <col min="4611" max="4864" width="8.7265625" style="35"/>
    <col min="4865" max="4865" width="23.7265625" style="35" customWidth="1"/>
    <col min="4866" max="4866" width="9.90625" style="35" customWidth="1"/>
    <col min="4867" max="5120" width="8.7265625" style="35"/>
    <col min="5121" max="5121" width="23.7265625" style="35" customWidth="1"/>
    <col min="5122" max="5122" width="9.90625" style="35" customWidth="1"/>
    <col min="5123" max="5376" width="8.7265625" style="35"/>
    <col min="5377" max="5377" width="23.7265625" style="35" customWidth="1"/>
    <col min="5378" max="5378" width="9.90625" style="35" customWidth="1"/>
    <col min="5379" max="5632" width="8.7265625" style="35"/>
    <col min="5633" max="5633" width="23.7265625" style="35" customWidth="1"/>
    <col min="5634" max="5634" width="9.90625" style="35" customWidth="1"/>
    <col min="5635" max="5888" width="8.7265625" style="35"/>
    <col min="5889" max="5889" width="23.7265625" style="35" customWidth="1"/>
    <col min="5890" max="5890" width="9.90625" style="35" customWidth="1"/>
    <col min="5891" max="6144" width="8.7265625" style="35"/>
    <col min="6145" max="6145" width="23.7265625" style="35" customWidth="1"/>
    <col min="6146" max="6146" width="9.90625" style="35" customWidth="1"/>
    <col min="6147" max="6400" width="8.7265625" style="35"/>
    <col min="6401" max="6401" width="23.7265625" style="35" customWidth="1"/>
    <col min="6402" max="6402" width="9.90625" style="35" customWidth="1"/>
    <col min="6403" max="6656" width="8.7265625" style="35"/>
    <col min="6657" max="6657" width="23.7265625" style="35" customWidth="1"/>
    <col min="6658" max="6658" width="9.90625" style="35" customWidth="1"/>
    <col min="6659" max="6912" width="8.7265625" style="35"/>
    <col min="6913" max="6913" width="23.7265625" style="35" customWidth="1"/>
    <col min="6914" max="6914" width="9.90625" style="35" customWidth="1"/>
    <col min="6915" max="7168" width="8.7265625" style="35"/>
    <col min="7169" max="7169" width="23.7265625" style="35" customWidth="1"/>
    <col min="7170" max="7170" width="9.90625" style="35" customWidth="1"/>
    <col min="7171" max="7424" width="8.7265625" style="35"/>
    <col min="7425" max="7425" width="23.7265625" style="35" customWidth="1"/>
    <col min="7426" max="7426" width="9.90625" style="35" customWidth="1"/>
    <col min="7427" max="7680" width="8.7265625" style="35"/>
    <col min="7681" max="7681" width="23.7265625" style="35" customWidth="1"/>
    <col min="7682" max="7682" width="9.90625" style="35" customWidth="1"/>
    <col min="7683" max="7936" width="8.7265625" style="35"/>
    <col min="7937" max="7937" width="23.7265625" style="35" customWidth="1"/>
    <col min="7938" max="7938" width="9.90625" style="35" customWidth="1"/>
    <col min="7939" max="8192" width="8.7265625" style="35"/>
    <col min="8193" max="8193" width="23.7265625" style="35" customWidth="1"/>
    <col min="8194" max="8194" width="9.90625" style="35" customWidth="1"/>
    <col min="8195" max="8448" width="8.7265625" style="35"/>
    <col min="8449" max="8449" width="23.7265625" style="35" customWidth="1"/>
    <col min="8450" max="8450" width="9.90625" style="35" customWidth="1"/>
    <col min="8451" max="8704" width="8.7265625" style="35"/>
    <col min="8705" max="8705" width="23.7265625" style="35" customWidth="1"/>
    <col min="8706" max="8706" width="9.90625" style="35" customWidth="1"/>
    <col min="8707" max="8960" width="8.7265625" style="35"/>
    <col min="8961" max="8961" width="23.7265625" style="35" customWidth="1"/>
    <col min="8962" max="8962" width="9.90625" style="35" customWidth="1"/>
    <col min="8963" max="9216" width="8.7265625" style="35"/>
    <col min="9217" max="9217" width="23.7265625" style="35" customWidth="1"/>
    <col min="9218" max="9218" width="9.90625" style="35" customWidth="1"/>
    <col min="9219" max="9472" width="8.7265625" style="35"/>
    <col min="9473" max="9473" width="23.7265625" style="35" customWidth="1"/>
    <col min="9474" max="9474" width="9.90625" style="35" customWidth="1"/>
    <col min="9475" max="9728" width="8.7265625" style="35"/>
    <col min="9729" max="9729" width="23.7265625" style="35" customWidth="1"/>
    <col min="9730" max="9730" width="9.90625" style="35" customWidth="1"/>
    <col min="9731" max="9984" width="8.7265625" style="35"/>
    <col min="9985" max="9985" width="23.7265625" style="35" customWidth="1"/>
    <col min="9986" max="9986" width="9.90625" style="35" customWidth="1"/>
    <col min="9987" max="10240" width="8.7265625" style="35"/>
    <col min="10241" max="10241" width="23.7265625" style="35" customWidth="1"/>
    <col min="10242" max="10242" width="9.90625" style="35" customWidth="1"/>
    <col min="10243" max="10496" width="8.7265625" style="35"/>
    <col min="10497" max="10497" width="23.7265625" style="35" customWidth="1"/>
    <col min="10498" max="10498" width="9.90625" style="35" customWidth="1"/>
    <col min="10499" max="10752" width="8.7265625" style="35"/>
    <col min="10753" max="10753" width="23.7265625" style="35" customWidth="1"/>
    <col min="10754" max="10754" width="9.90625" style="35" customWidth="1"/>
    <col min="10755" max="11008" width="8.7265625" style="35"/>
    <col min="11009" max="11009" width="23.7265625" style="35" customWidth="1"/>
    <col min="11010" max="11010" width="9.90625" style="35" customWidth="1"/>
    <col min="11011" max="11264" width="8.7265625" style="35"/>
    <col min="11265" max="11265" width="23.7265625" style="35" customWidth="1"/>
    <col min="11266" max="11266" width="9.90625" style="35" customWidth="1"/>
    <col min="11267" max="11520" width="8.7265625" style="35"/>
    <col min="11521" max="11521" width="23.7265625" style="35" customWidth="1"/>
    <col min="11522" max="11522" width="9.90625" style="35" customWidth="1"/>
    <col min="11523" max="11776" width="8.7265625" style="35"/>
    <col min="11777" max="11777" width="23.7265625" style="35" customWidth="1"/>
    <col min="11778" max="11778" width="9.90625" style="35" customWidth="1"/>
    <col min="11779" max="12032" width="8.7265625" style="35"/>
    <col min="12033" max="12033" width="23.7265625" style="35" customWidth="1"/>
    <col min="12034" max="12034" width="9.90625" style="35" customWidth="1"/>
    <col min="12035" max="12288" width="8.7265625" style="35"/>
    <col min="12289" max="12289" width="23.7265625" style="35" customWidth="1"/>
    <col min="12290" max="12290" width="9.90625" style="35" customWidth="1"/>
    <col min="12291" max="12544" width="8.7265625" style="35"/>
    <col min="12545" max="12545" width="23.7265625" style="35" customWidth="1"/>
    <col min="12546" max="12546" width="9.90625" style="35" customWidth="1"/>
    <col min="12547" max="12800" width="8.7265625" style="35"/>
    <col min="12801" max="12801" width="23.7265625" style="35" customWidth="1"/>
    <col min="12802" max="12802" width="9.90625" style="35" customWidth="1"/>
    <col min="12803" max="13056" width="8.7265625" style="35"/>
    <col min="13057" max="13057" width="23.7265625" style="35" customWidth="1"/>
    <col min="13058" max="13058" width="9.90625" style="35" customWidth="1"/>
    <col min="13059" max="13312" width="8.7265625" style="35"/>
    <col min="13313" max="13313" width="23.7265625" style="35" customWidth="1"/>
    <col min="13314" max="13314" width="9.90625" style="35" customWidth="1"/>
    <col min="13315" max="13568" width="8.7265625" style="35"/>
    <col min="13569" max="13569" width="23.7265625" style="35" customWidth="1"/>
    <col min="13570" max="13570" width="9.90625" style="35" customWidth="1"/>
    <col min="13571" max="13824" width="8.7265625" style="35"/>
    <col min="13825" max="13825" width="23.7265625" style="35" customWidth="1"/>
    <col min="13826" max="13826" width="9.90625" style="35" customWidth="1"/>
    <col min="13827" max="14080" width="8.7265625" style="35"/>
    <col min="14081" max="14081" width="23.7265625" style="35" customWidth="1"/>
    <col min="14082" max="14082" width="9.90625" style="35" customWidth="1"/>
    <col min="14083" max="14336" width="8.7265625" style="35"/>
    <col min="14337" max="14337" width="23.7265625" style="35" customWidth="1"/>
    <col min="14338" max="14338" width="9.90625" style="35" customWidth="1"/>
    <col min="14339" max="14592" width="8.7265625" style="35"/>
    <col min="14593" max="14593" width="23.7265625" style="35" customWidth="1"/>
    <col min="14594" max="14594" width="9.90625" style="35" customWidth="1"/>
    <col min="14595" max="14848" width="8.7265625" style="35"/>
    <col min="14849" max="14849" width="23.7265625" style="35" customWidth="1"/>
    <col min="14850" max="14850" width="9.90625" style="35" customWidth="1"/>
    <col min="14851" max="15104" width="8.7265625" style="35"/>
    <col min="15105" max="15105" width="23.7265625" style="35" customWidth="1"/>
    <col min="15106" max="15106" width="9.90625" style="35" customWidth="1"/>
    <col min="15107" max="15360" width="8.7265625" style="35"/>
    <col min="15361" max="15361" width="23.7265625" style="35" customWidth="1"/>
    <col min="15362" max="15362" width="9.90625" style="35" customWidth="1"/>
    <col min="15363" max="15616" width="8.7265625" style="35"/>
    <col min="15617" max="15617" width="23.7265625" style="35" customWidth="1"/>
    <col min="15618" max="15618" width="9.90625" style="35" customWidth="1"/>
    <col min="15619" max="15872" width="8.7265625" style="35"/>
    <col min="15873" max="15873" width="23.7265625" style="35" customWidth="1"/>
    <col min="15874" max="15874" width="9.90625" style="35" customWidth="1"/>
    <col min="15875" max="16128" width="8.7265625" style="35"/>
    <col min="16129" max="16129" width="23.7265625" style="35" customWidth="1"/>
    <col min="16130" max="16130" width="9.90625" style="35" customWidth="1"/>
    <col min="16131" max="16384" width="8.7265625" style="35"/>
  </cols>
  <sheetData>
    <row r="2" spans="1:7" s="22" customFormat="1" ht="20.5">
      <c r="A2" s="127" t="s">
        <v>163</v>
      </c>
      <c r="B2" s="128" t="s">
        <v>60</v>
      </c>
      <c r="C2" s="129" t="s">
        <v>164</v>
      </c>
      <c r="D2" s="130"/>
      <c r="E2" s="130"/>
      <c r="F2" s="130"/>
      <c r="G2" s="131"/>
    </row>
    <row r="3" spans="1:7" s="22" customFormat="1" ht="20.5">
      <c r="A3" s="127"/>
      <c r="B3" s="132"/>
      <c r="C3" s="133" t="s">
        <v>24</v>
      </c>
      <c r="D3" s="133" t="s">
        <v>25</v>
      </c>
      <c r="E3" s="133" t="s">
        <v>26</v>
      </c>
      <c r="F3" s="133" t="s">
        <v>27</v>
      </c>
      <c r="G3" s="133" t="s">
        <v>28</v>
      </c>
    </row>
    <row r="4" spans="1:7" s="22" customFormat="1" ht="20.5">
      <c r="A4" s="63" t="s">
        <v>31</v>
      </c>
      <c r="B4" s="64" t="s">
        <v>61</v>
      </c>
      <c r="C4" s="78"/>
      <c r="D4" s="78"/>
      <c r="E4" s="78"/>
      <c r="F4" s="78"/>
      <c r="G4" s="78"/>
    </row>
    <row r="5" spans="1:7" s="22" customFormat="1" ht="20.5">
      <c r="A5" s="65" t="s">
        <v>166</v>
      </c>
      <c r="B5" s="66" t="s">
        <v>75</v>
      </c>
      <c r="C5" s="78"/>
      <c r="D5" s="78"/>
      <c r="E5" s="78"/>
      <c r="F5" s="78"/>
      <c r="G5" s="78"/>
    </row>
  </sheetData>
  <mergeCells count="3">
    <mergeCell ref="A2:A3"/>
    <mergeCell ref="C2:G2"/>
    <mergeCell ref="B2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6"/>
  <sheetViews>
    <sheetView workbookViewId="0">
      <selection activeCell="E8" sqref="E8"/>
    </sheetView>
  </sheetViews>
  <sheetFormatPr defaultRowHeight="20.5"/>
  <cols>
    <col min="1" max="1" width="11.453125" style="35" customWidth="1"/>
    <col min="2" max="6" width="13.6328125" style="22" customWidth="1"/>
    <col min="7" max="256" width="8.7265625" style="35"/>
    <col min="257" max="257" width="11.453125" style="35" customWidth="1"/>
    <col min="258" max="262" width="13.6328125" style="35" customWidth="1"/>
    <col min="263" max="512" width="8.7265625" style="35"/>
    <col min="513" max="513" width="11.453125" style="35" customWidth="1"/>
    <col min="514" max="518" width="13.6328125" style="35" customWidth="1"/>
    <col min="519" max="768" width="8.7265625" style="35"/>
    <col min="769" max="769" width="11.453125" style="35" customWidth="1"/>
    <col min="770" max="774" width="13.6328125" style="35" customWidth="1"/>
    <col min="775" max="1024" width="8.7265625" style="35"/>
    <col min="1025" max="1025" width="11.453125" style="35" customWidth="1"/>
    <col min="1026" max="1030" width="13.6328125" style="35" customWidth="1"/>
    <col min="1031" max="1280" width="8.7265625" style="35"/>
    <col min="1281" max="1281" width="11.453125" style="35" customWidth="1"/>
    <col min="1282" max="1286" width="13.6328125" style="35" customWidth="1"/>
    <col min="1287" max="1536" width="8.7265625" style="35"/>
    <col min="1537" max="1537" width="11.453125" style="35" customWidth="1"/>
    <col min="1538" max="1542" width="13.6328125" style="35" customWidth="1"/>
    <col min="1543" max="1792" width="8.7265625" style="35"/>
    <col min="1793" max="1793" width="11.453125" style="35" customWidth="1"/>
    <col min="1794" max="1798" width="13.6328125" style="35" customWidth="1"/>
    <col min="1799" max="2048" width="8.7265625" style="35"/>
    <col min="2049" max="2049" width="11.453125" style="35" customWidth="1"/>
    <col min="2050" max="2054" width="13.6328125" style="35" customWidth="1"/>
    <col min="2055" max="2304" width="8.7265625" style="35"/>
    <col min="2305" max="2305" width="11.453125" style="35" customWidth="1"/>
    <col min="2306" max="2310" width="13.6328125" style="35" customWidth="1"/>
    <col min="2311" max="2560" width="8.7265625" style="35"/>
    <col min="2561" max="2561" width="11.453125" style="35" customWidth="1"/>
    <col min="2562" max="2566" width="13.6328125" style="35" customWidth="1"/>
    <col min="2567" max="2816" width="8.7265625" style="35"/>
    <col min="2817" max="2817" width="11.453125" style="35" customWidth="1"/>
    <col min="2818" max="2822" width="13.6328125" style="35" customWidth="1"/>
    <col min="2823" max="3072" width="8.7265625" style="35"/>
    <col min="3073" max="3073" width="11.453125" style="35" customWidth="1"/>
    <col min="3074" max="3078" width="13.6328125" style="35" customWidth="1"/>
    <col min="3079" max="3328" width="8.7265625" style="35"/>
    <col min="3329" max="3329" width="11.453125" style="35" customWidth="1"/>
    <col min="3330" max="3334" width="13.6328125" style="35" customWidth="1"/>
    <col min="3335" max="3584" width="8.7265625" style="35"/>
    <col min="3585" max="3585" width="11.453125" style="35" customWidth="1"/>
    <col min="3586" max="3590" width="13.6328125" style="35" customWidth="1"/>
    <col min="3591" max="3840" width="8.7265625" style="35"/>
    <col min="3841" max="3841" width="11.453125" style="35" customWidth="1"/>
    <col min="3842" max="3846" width="13.6328125" style="35" customWidth="1"/>
    <col min="3847" max="4096" width="8.7265625" style="35"/>
    <col min="4097" max="4097" width="11.453125" style="35" customWidth="1"/>
    <col min="4098" max="4102" width="13.6328125" style="35" customWidth="1"/>
    <col min="4103" max="4352" width="8.7265625" style="35"/>
    <col min="4353" max="4353" width="11.453125" style="35" customWidth="1"/>
    <col min="4354" max="4358" width="13.6328125" style="35" customWidth="1"/>
    <col min="4359" max="4608" width="8.7265625" style="35"/>
    <col min="4609" max="4609" width="11.453125" style="35" customWidth="1"/>
    <col min="4610" max="4614" width="13.6328125" style="35" customWidth="1"/>
    <col min="4615" max="4864" width="8.7265625" style="35"/>
    <col min="4865" max="4865" width="11.453125" style="35" customWidth="1"/>
    <col min="4866" max="4870" width="13.6328125" style="35" customWidth="1"/>
    <col min="4871" max="5120" width="8.7265625" style="35"/>
    <col min="5121" max="5121" width="11.453125" style="35" customWidth="1"/>
    <col min="5122" max="5126" width="13.6328125" style="35" customWidth="1"/>
    <col min="5127" max="5376" width="8.7265625" style="35"/>
    <col min="5377" max="5377" width="11.453125" style="35" customWidth="1"/>
    <col min="5378" max="5382" width="13.6328125" style="35" customWidth="1"/>
    <col min="5383" max="5632" width="8.7265625" style="35"/>
    <col min="5633" max="5633" width="11.453125" style="35" customWidth="1"/>
    <col min="5634" max="5638" width="13.6328125" style="35" customWidth="1"/>
    <col min="5639" max="5888" width="8.7265625" style="35"/>
    <col min="5889" max="5889" width="11.453125" style="35" customWidth="1"/>
    <col min="5890" max="5894" width="13.6328125" style="35" customWidth="1"/>
    <col min="5895" max="6144" width="8.7265625" style="35"/>
    <col min="6145" max="6145" width="11.453125" style="35" customWidth="1"/>
    <col min="6146" max="6150" width="13.6328125" style="35" customWidth="1"/>
    <col min="6151" max="6400" width="8.7265625" style="35"/>
    <col min="6401" max="6401" width="11.453125" style="35" customWidth="1"/>
    <col min="6402" max="6406" width="13.6328125" style="35" customWidth="1"/>
    <col min="6407" max="6656" width="8.7265625" style="35"/>
    <col min="6657" max="6657" width="11.453125" style="35" customWidth="1"/>
    <col min="6658" max="6662" width="13.6328125" style="35" customWidth="1"/>
    <col min="6663" max="6912" width="8.7265625" style="35"/>
    <col min="6913" max="6913" width="11.453125" style="35" customWidth="1"/>
    <col min="6914" max="6918" width="13.6328125" style="35" customWidth="1"/>
    <col min="6919" max="7168" width="8.7265625" style="35"/>
    <col min="7169" max="7169" width="11.453125" style="35" customWidth="1"/>
    <col min="7170" max="7174" width="13.6328125" style="35" customWidth="1"/>
    <col min="7175" max="7424" width="8.7265625" style="35"/>
    <col min="7425" max="7425" width="11.453125" style="35" customWidth="1"/>
    <col min="7426" max="7430" width="13.6328125" style="35" customWidth="1"/>
    <col min="7431" max="7680" width="8.7265625" style="35"/>
    <col min="7681" max="7681" width="11.453125" style="35" customWidth="1"/>
    <col min="7682" max="7686" width="13.6328125" style="35" customWidth="1"/>
    <col min="7687" max="7936" width="8.7265625" style="35"/>
    <col min="7937" max="7937" width="11.453125" style="35" customWidth="1"/>
    <col min="7938" max="7942" width="13.6328125" style="35" customWidth="1"/>
    <col min="7943" max="8192" width="8.7265625" style="35"/>
    <col min="8193" max="8193" width="11.453125" style="35" customWidth="1"/>
    <col min="8194" max="8198" width="13.6328125" style="35" customWidth="1"/>
    <col min="8199" max="8448" width="8.7265625" style="35"/>
    <col min="8449" max="8449" width="11.453125" style="35" customWidth="1"/>
    <col min="8450" max="8454" width="13.6328125" style="35" customWidth="1"/>
    <col min="8455" max="8704" width="8.7265625" style="35"/>
    <col min="8705" max="8705" width="11.453125" style="35" customWidth="1"/>
    <col min="8706" max="8710" width="13.6328125" style="35" customWidth="1"/>
    <col min="8711" max="8960" width="8.7265625" style="35"/>
    <col min="8961" max="8961" width="11.453125" style="35" customWidth="1"/>
    <col min="8962" max="8966" width="13.6328125" style="35" customWidth="1"/>
    <col min="8967" max="9216" width="8.7265625" style="35"/>
    <col min="9217" max="9217" width="11.453125" style="35" customWidth="1"/>
    <col min="9218" max="9222" width="13.6328125" style="35" customWidth="1"/>
    <col min="9223" max="9472" width="8.7265625" style="35"/>
    <col min="9473" max="9473" width="11.453125" style="35" customWidth="1"/>
    <col min="9474" max="9478" width="13.6328125" style="35" customWidth="1"/>
    <col min="9479" max="9728" width="8.7265625" style="35"/>
    <col min="9729" max="9729" width="11.453125" style="35" customWidth="1"/>
    <col min="9730" max="9734" width="13.6328125" style="35" customWidth="1"/>
    <col min="9735" max="9984" width="8.7265625" style="35"/>
    <col min="9985" max="9985" width="11.453125" style="35" customWidth="1"/>
    <col min="9986" max="9990" width="13.6328125" style="35" customWidth="1"/>
    <col min="9991" max="10240" width="8.7265625" style="35"/>
    <col min="10241" max="10241" width="11.453125" style="35" customWidth="1"/>
    <col min="10242" max="10246" width="13.6328125" style="35" customWidth="1"/>
    <col min="10247" max="10496" width="8.7265625" style="35"/>
    <col min="10497" max="10497" width="11.453125" style="35" customWidth="1"/>
    <col min="10498" max="10502" width="13.6328125" style="35" customWidth="1"/>
    <col min="10503" max="10752" width="8.7265625" style="35"/>
    <col min="10753" max="10753" width="11.453125" style="35" customWidth="1"/>
    <col min="10754" max="10758" width="13.6328125" style="35" customWidth="1"/>
    <col min="10759" max="11008" width="8.7265625" style="35"/>
    <col min="11009" max="11009" width="11.453125" style="35" customWidth="1"/>
    <col min="11010" max="11014" width="13.6328125" style="35" customWidth="1"/>
    <col min="11015" max="11264" width="8.7265625" style="35"/>
    <col min="11265" max="11265" width="11.453125" style="35" customWidth="1"/>
    <col min="11266" max="11270" width="13.6328125" style="35" customWidth="1"/>
    <col min="11271" max="11520" width="8.7265625" style="35"/>
    <col min="11521" max="11521" width="11.453125" style="35" customWidth="1"/>
    <col min="11522" max="11526" width="13.6328125" style="35" customWidth="1"/>
    <col min="11527" max="11776" width="8.7265625" style="35"/>
    <col min="11777" max="11777" width="11.453125" style="35" customWidth="1"/>
    <col min="11778" max="11782" width="13.6328125" style="35" customWidth="1"/>
    <col min="11783" max="12032" width="8.7265625" style="35"/>
    <col min="12033" max="12033" width="11.453125" style="35" customWidth="1"/>
    <col min="12034" max="12038" width="13.6328125" style="35" customWidth="1"/>
    <col min="12039" max="12288" width="8.7265625" style="35"/>
    <col min="12289" max="12289" width="11.453125" style="35" customWidth="1"/>
    <col min="12290" max="12294" width="13.6328125" style="35" customWidth="1"/>
    <col min="12295" max="12544" width="8.7265625" style="35"/>
    <col min="12545" max="12545" width="11.453125" style="35" customWidth="1"/>
    <col min="12546" max="12550" width="13.6328125" style="35" customWidth="1"/>
    <col min="12551" max="12800" width="8.7265625" style="35"/>
    <col min="12801" max="12801" width="11.453125" style="35" customWidth="1"/>
    <col min="12802" max="12806" width="13.6328125" style="35" customWidth="1"/>
    <col min="12807" max="13056" width="8.7265625" style="35"/>
    <col min="13057" max="13057" width="11.453125" style="35" customWidth="1"/>
    <col min="13058" max="13062" width="13.6328125" style="35" customWidth="1"/>
    <col min="13063" max="13312" width="8.7265625" style="35"/>
    <col min="13313" max="13313" width="11.453125" style="35" customWidth="1"/>
    <col min="13314" max="13318" width="13.6328125" style="35" customWidth="1"/>
    <col min="13319" max="13568" width="8.7265625" style="35"/>
    <col min="13569" max="13569" width="11.453125" style="35" customWidth="1"/>
    <col min="13570" max="13574" width="13.6328125" style="35" customWidth="1"/>
    <col min="13575" max="13824" width="8.7265625" style="35"/>
    <col min="13825" max="13825" width="11.453125" style="35" customWidth="1"/>
    <col min="13826" max="13830" width="13.6328125" style="35" customWidth="1"/>
    <col min="13831" max="14080" width="8.7265625" style="35"/>
    <col min="14081" max="14081" width="11.453125" style="35" customWidth="1"/>
    <col min="14082" max="14086" width="13.6328125" style="35" customWidth="1"/>
    <col min="14087" max="14336" width="8.7265625" style="35"/>
    <col min="14337" max="14337" width="11.453125" style="35" customWidth="1"/>
    <col min="14338" max="14342" width="13.6328125" style="35" customWidth="1"/>
    <col min="14343" max="14592" width="8.7265625" style="35"/>
    <col min="14593" max="14593" width="11.453125" style="35" customWidth="1"/>
    <col min="14594" max="14598" width="13.6328125" style="35" customWidth="1"/>
    <col min="14599" max="14848" width="8.7265625" style="35"/>
    <col min="14849" max="14849" width="11.453125" style="35" customWidth="1"/>
    <col min="14850" max="14854" width="13.6328125" style="35" customWidth="1"/>
    <col min="14855" max="15104" width="8.7265625" style="35"/>
    <col min="15105" max="15105" width="11.453125" style="35" customWidth="1"/>
    <col min="15106" max="15110" width="13.6328125" style="35" customWidth="1"/>
    <col min="15111" max="15360" width="8.7265625" style="35"/>
    <col min="15361" max="15361" width="11.453125" style="35" customWidth="1"/>
    <col min="15362" max="15366" width="13.6328125" style="35" customWidth="1"/>
    <col min="15367" max="15616" width="8.7265625" style="35"/>
    <col min="15617" max="15617" width="11.453125" style="35" customWidth="1"/>
    <col min="15618" max="15622" width="13.6328125" style="35" customWidth="1"/>
    <col min="15623" max="15872" width="8.7265625" style="35"/>
    <col min="15873" max="15873" width="11.453125" style="35" customWidth="1"/>
    <col min="15874" max="15878" width="13.6328125" style="35" customWidth="1"/>
    <col min="15879" max="16128" width="8.7265625" style="35"/>
    <col min="16129" max="16129" width="11.453125" style="35" customWidth="1"/>
    <col min="16130" max="16134" width="13.6328125" style="35" customWidth="1"/>
    <col min="16135" max="16384" width="8.7265625" style="35"/>
  </cols>
  <sheetData>
    <row r="1" spans="1:6">
      <c r="A1" s="127" t="s">
        <v>30</v>
      </c>
      <c r="B1" s="133" t="s">
        <v>24</v>
      </c>
      <c r="C1" s="133" t="s">
        <v>25</v>
      </c>
      <c r="D1" s="133" t="s">
        <v>26</v>
      </c>
      <c r="E1" s="133" t="s">
        <v>27</v>
      </c>
      <c r="F1" s="133" t="s">
        <v>28</v>
      </c>
    </row>
    <row r="2" spans="1:6" ht="41">
      <c r="A2" s="127"/>
      <c r="B2" s="134" t="s">
        <v>62</v>
      </c>
      <c r="C2" s="134" t="s">
        <v>62</v>
      </c>
      <c r="D2" s="134" t="s">
        <v>62</v>
      </c>
      <c r="E2" s="134" t="s">
        <v>62</v>
      </c>
      <c r="F2" s="134" t="s">
        <v>62</v>
      </c>
    </row>
    <row r="3" spans="1:6">
      <c r="A3" s="58" t="s">
        <v>38</v>
      </c>
      <c r="B3" s="79"/>
      <c r="C3" s="79"/>
      <c r="D3" s="79"/>
      <c r="E3" s="79"/>
      <c r="F3" s="79"/>
    </row>
    <row r="4" spans="1:6">
      <c r="A4" s="58" t="s">
        <v>39</v>
      </c>
      <c r="B4" s="79"/>
      <c r="C4" s="79"/>
      <c r="D4" s="79"/>
      <c r="E4" s="79"/>
      <c r="F4" s="79"/>
    </row>
    <row r="5" spans="1:6">
      <c r="A5" s="58" t="s">
        <v>40</v>
      </c>
      <c r="B5" s="79"/>
      <c r="C5" s="79"/>
      <c r="D5" s="79"/>
      <c r="E5" s="79"/>
      <c r="F5" s="79"/>
    </row>
    <row r="6" spans="1:6">
      <c r="A6" s="58" t="s">
        <v>41</v>
      </c>
      <c r="B6" s="79"/>
      <c r="C6" s="79"/>
      <c r="D6" s="79"/>
      <c r="E6" s="79"/>
      <c r="F6" s="79"/>
    </row>
    <row r="7" spans="1:6">
      <c r="A7" s="58" t="s">
        <v>42</v>
      </c>
      <c r="B7" s="79"/>
      <c r="C7" s="79"/>
      <c r="D7" s="79"/>
      <c r="E7" s="79"/>
      <c r="F7" s="79"/>
    </row>
    <row r="8" spans="1:6">
      <c r="A8" s="58" t="s">
        <v>43</v>
      </c>
      <c r="B8" s="79"/>
      <c r="C8" s="79"/>
      <c r="D8" s="79"/>
      <c r="E8" s="79"/>
      <c r="F8" s="79"/>
    </row>
    <row r="9" spans="1:6">
      <c r="A9" s="58" t="s">
        <v>44</v>
      </c>
      <c r="B9" s="79"/>
      <c r="C9" s="79"/>
      <c r="D9" s="79"/>
      <c r="E9" s="79"/>
      <c r="F9" s="79"/>
    </row>
    <row r="10" spans="1:6">
      <c r="A10" s="58" t="s">
        <v>45</v>
      </c>
      <c r="B10" s="79"/>
      <c r="C10" s="79"/>
      <c r="D10" s="79"/>
      <c r="E10" s="79"/>
      <c r="F10" s="79"/>
    </row>
    <row r="11" spans="1:6">
      <c r="A11" s="58" t="s">
        <v>46</v>
      </c>
      <c r="B11" s="79"/>
      <c r="C11" s="79"/>
      <c r="D11" s="79"/>
      <c r="E11" s="79"/>
      <c r="F11" s="79"/>
    </row>
    <row r="12" spans="1:6">
      <c r="A12" s="58" t="s">
        <v>47</v>
      </c>
      <c r="B12" s="79"/>
      <c r="C12" s="79"/>
      <c r="D12" s="79"/>
      <c r="E12" s="79"/>
      <c r="F12" s="79"/>
    </row>
    <row r="13" spans="1:6">
      <c r="A13" s="58" t="s">
        <v>48</v>
      </c>
      <c r="B13" s="79"/>
      <c r="C13" s="79"/>
      <c r="D13" s="79"/>
      <c r="E13" s="79"/>
      <c r="F13" s="79"/>
    </row>
    <row r="14" spans="1:6">
      <c r="A14" s="58" t="s">
        <v>49</v>
      </c>
      <c r="B14" s="79"/>
      <c r="C14" s="79"/>
      <c r="D14" s="79"/>
      <c r="E14" s="79"/>
      <c r="F14" s="79"/>
    </row>
    <row r="15" spans="1:6">
      <c r="A15" s="135" t="s">
        <v>50</v>
      </c>
      <c r="B15" s="137">
        <f>SUM(B3:B14)</f>
        <v>0</v>
      </c>
      <c r="C15" s="137">
        <f>SUM(C3:C14)</f>
        <v>0</v>
      </c>
      <c r="D15" s="137">
        <f>SUM(D3:D14)</f>
        <v>0</v>
      </c>
      <c r="E15" s="137">
        <f>SUM(E3:E14)</f>
        <v>0</v>
      </c>
      <c r="F15" s="137">
        <f>SUM(F3:F14)</f>
        <v>0</v>
      </c>
    </row>
    <row r="16" spans="1:6">
      <c r="A16" s="60" t="s">
        <v>58</v>
      </c>
      <c r="B16" s="33" t="e">
        <f>AVERAGE(B3:B14)</f>
        <v>#DIV/0!</v>
      </c>
      <c r="C16" s="33" t="e">
        <f>AVERAGE(C3:C14)</f>
        <v>#DIV/0!</v>
      </c>
      <c r="D16" s="33" t="e">
        <f>AVERAGE(D3:D14)</f>
        <v>#DIV/0!</v>
      </c>
      <c r="E16" s="33" t="e">
        <f>AVERAGE(E3:E14)</f>
        <v>#DIV/0!</v>
      </c>
      <c r="F16" s="33" t="e">
        <f>AVERAGE(F3:F14)</f>
        <v>#DIV/0!</v>
      </c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17"/>
  <sheetViews>
    <sheetView workbookViewId="0">
      <selection activeCell="I7" sqref="I7"/>
    </sheetView>
  </sheetViews>
  <sheetFormatPr defaultRowHeight="20.5"/>
  <cols>
    <col min="1" max="1" width="12.90625" style="35" customWidth="1"/>
    <col min="2" max="2" width="16.36328125" style="22" customWidth="1"/>
    <col min="3" max="6" width="15.36328125" style="22" customWidth="1"/>
    <col min="7" max="256" width="8.7265625" style="35"/>
    <col min="257" max="257" width="12.90625" style="35" customWidth="1"/>
    <col min="258" max="258" width="16.36328125" style="35" customWidth="1"/>
    <col min="259" max="262" width="15.36328125" style="35" customWidth="1"/>
    <col min="263" max="512" width="8.7265625" style="35"/>
    <col min="513" max="513" width="12.90625" style="35" customWidth="1"/>
    <col min="514" max="514" width="16.36328125" style="35" customWidth="1"/>
    <col min="515" max="518" width="15.36328125" style="35" customWidth="1"/>
    <col min="519" max="768" width="8.7265625" style="35"/>
    <col min="769" max="769" width="12.90625" style="35" customWidth="1"/>
    <col min="770" max="770" width="16.36328125" style="35" customWidth="1"/>
    <col min="771" max="774" width="15.36328125" style="35" customWidth="1"/>
    <col min="775" max="1024" width="8.7265625" style="35"/>
    <col min="1025" max="1025" width="12.90625" style="35" customWidth="1"/>
    <col min="1026" max="1026" width="16.36328125" style="35" customWidth="1"/>
    <col min="1027" max="1030" width="15.36328125" style="35" customWidth="1"/>
    <col min="1031" max="1280" width="8.7265625" style="35"/>
    <col min="1281" max="1281" width="12.90625" style="35" customWidth="1"/>
    <col min="1282" max="1282" width="16.36328125" style="35" customWidth="1"/>
    <col min="1283" max="1286" width="15.36328125" style="35" customWidth="1"/>
    <col min="1287" max="1536" width="8.7265625" style="35"/>
    <col min="1537" max="1537" width="12.90625" style="35" customWidth="1"/>
    <col min="1538" max="1538" width="16.36328125" style="35" customWidth="1"/>
    <col min="1539" max="1542" width="15.36328125" style="35" customWidth="1"/>
    <col min="1543" max="1792" width="8.7265625" style="35"/>
    <col min="1793" max="1793" width="12.90625" style="35" customWidth="1"/>
    <col min="1794" max="1794" width="16.36328125" style="35" customWidth="1"/>
    <col min="1795" max="1798" width="15.36328125" style="35" customWidth="1"/>
    <col min="1799" max="2048" width="8.7265625" style="35"/>
    <col min="2049" max="2049" width="12.90625" style="35" customWidth="1"/>
    <col min="2050" max="2050" width="16.36328125" style="35" customWidth="1"/>
    <col min="2051" max="2054" width="15.36328125" style="35" customWidth="1"/>
    <col min="2055" max="2304" width="8.7265625" style="35"/>
    <col min="2305" max="2305" width="12.90625" style="35" customWidth="1"/>
    <col min="2306" max="2306" width="16.36328125" style="35" customWidth="1"/>
    <col min="2307" max="2310" width="15.36328125" style="35" customWidth="1"/>
    <col min="2311" max="2560" width="8.7265625" style="35"/>
    <col min="2561" max="2561" width="12.90625" style="35" customWidth="1"/>
    <col min="2562" max="2562" width="16.36328125" style="35" customWidth="1"/>
    <col min="2563" max="2566" width="15.36328125" style="35" customWidth="1"/>
    <col min="2567" max="2816" width="8.7265625" style="35"/>
    <col min="2817" max="2817" width="12.90625" style="35" customWidth="1"/>
    <col min="2818" max="2818" width="16.36328125" style="35" customWidth="1"/>
    <col min="2819" max="2822" width="15.36328125" style="35" customWidth="1"/>
    <col min="2823" max="3072" width="8.7265625" style="35"/>
    <col min="3073" max="3073" width="12.90625" style="35" customWidth="1"/>
    <col min="3074" max="3074" width="16.36328125" style="35" customWidth="1"/>
    <col min="3075" max="3078" width="15.36328125" style="35" customWidth="1"/>
    <col min="3079" max="3328" width="8.7265625" style="35"/>
    <col min="3329" max="3329" width="12.90625" style="35" customWidth="1"/>
    <col min="3330" max="3330" width="16.36328125" style="35" customWidth="1"/>
    <col min="3331" max="3334" width="15.36328125" style="35" customWidth="1"/>
    <col min="3335" max="3584" width="8.7265625" style="35"/>
    <col min="3585" max="3585" width="12.90625" style="35" customWidth="1"/>
    <col min="3586" max="3586" width="16.36328125" style="35" customWidth="1"/>
    <col min="3587" max="3590" width="15.36328125" style="35" customWidth="1"/>
    <col min="3591" max="3840" width="8.7265625" style="35"/>
    <col min="3841" max="3841" width="12.90625" style="35" customWidth="1"/>
    <col min="3842" max="3842" width="16.36328125" style="35" customWidth="1"/>
    <col min="3843" max="3846" width="15.36328125" style="35" customWidth="1"/>
    <col min="3847" max="4096" width="8.7265625" style="35"/>
    <col min="4097" max="4097" width="12.90625" style="35" customWidth="1"/>
    <col min="4098" max="4098" width="16.36328125" style="35" customWidth="1"/>
    <col min="4099" max="4102" width="15.36328125" style="35" customWidth="1"/>
    <col min="4103" max="4352" width="8.7265625" style="35"/>
    <col min="4353" max="4353" width="12.90625" style="35" customWidth="1"/>
    <col min="4354" max="4354" width="16.36328125" style="35" customWidth="1"/>
    <col min="4355" max="4358" width="15.36328125" style="35" customWidth="1"/>
    <col min="4359" max="4608" width="8.7265625" style="35"/>
    <col min="4609" max="4609" width="12.90625" style="35" customWidth="1"/>
    <col min="4610" max="4610" width="16.36328125" style="35" customWidth="1"/>
    <col min="4611" max="4614" width="15.36328125" style="35" customWidth="1"/>
    <col min="4615" max="4864" width="8.7265625" style="35"/>
    <col min="4865" max="4865" width="12.90625" style="35" customWidth="1"/>
    <col min="4866" max="4866" width="16.36328125" style="35" customWidth="1"/>
    <col min="4867" max="4870" width="15.36328125" style="35" customWidth="1"/>
    <col min="4871" max="5120" width="8.7265625" style="35"/>
    <col min="5121" max="5121" width="12.90625" style="35" customWidth="1"/>
    <col min="5122" max="5122" width="16.36328125" style="35" customWidth="1"/>
    <col min="5123" max="5126" width="15.36328125" style="35" customWidth="1"/>
    <col min="5127" max="5376" width="8.7265625" style="35"/>
    <col min="5377" max="5377" width="12.90625" style="35" customWidth="1"/>
    <col min="5378" max="5378" width="16.36328125" style="35" customWidth="1"/>
    <col min="5379" max="5382" width="15.36328125" style="35" customWidth="1"/>
    <col min="5383" max="5632" width="8.7265625" style="35"/>
    <col min="5633" max="5633" width="12.90625" style="35" customWidth="1"/>
    <col min="5634" max="5634" width="16.36328125" style="35" customWidth="1"/>
    <col min="5635" max="5638" width="15.36328125" style="35" customWidth="1"/>
    <col min="5639" max="5888" width="8.7265625" style="35"/>
    <col min="5889" max="5889" width="12.90625" style="35" customWidth="1"/>
    <col min="5890" max="5890" width="16.36328125" style="35" customWidth="1"/>
    <col min="5891" max="5894" width="15.36328125" style="35" customWidth="1"/>
    <col min="5895" max="6144" width="8.7265625" style="35"/>
    <col min="6145" max="6145" width="12.90625" style="35" customWidth="1"/>
    <col min="6146" max="6146" width="16.36328125" style="35" customWidth="1"/>
    <col min="6147" max="6150" width="15.36328125" style="35" customWidth="1"/>
    <col min="6151" max="6400" width="8.7265625" style="35"/>
    <col min="6401" max="6401" width="12.90625" style="35" customWidth="1"/>
    <col min="6402" max="6402" width="16.36328125" style="35" customWidth="1"/>
    <col min="6403" max="6406" width="15.36328125" style="35" customWidth="1"/>
    <col min="6407" max="6656" width="8.7265625" style="35"/>
    <col min="6657" max="6657" width="12.90625" style="35" customWidth="1"/>
    <col min="6658" max="6658" width="16.36328125" style="35" customWidth="1"/>
    <col min="6659" max="6662" width="15.36328125" style="35" customWidth="1"/>
    <col min="6663" max="6912" width="8.7265625" style="35"/>
    <col min="6913" max="6913" width="12.90625" style="35" customWidth="1"/>
    <col min="6914" max="6914" width="16.36328125" style="35" customWidth="1"/>
    <col min="6915" max="6918" width="15.36328125" style="35" customWidth="1"/>
    <col min="6919" max="7168" width="8.7265625" style="35"/>
    <col min="7169" max="7169" width="12.90625" style="35" customWidth="1"/>
    <col min="7170" max="7170" width="16.36328125" style="35" customWidth="1"/>
    <col min="7171" max="7174" width="15.36328125" style="35" customWidth="1"/>
    <col min="7175" max="7424" width="8.7265625" style="35"/>
    <col min="7425" max="7425" width="12.90625" style="35" customWidth="1"/>
    <col min="7426" max="7426" width="16.36328125" style="35" customWidth="1"/>
    <col min="7427" max="7430" width="15.36328125" style="35" customWidth="1"/>
    <col min="7431" max="7680" width="8.7265625" style="35"/>
    <col min="7681" max="7681" width="12.90625" style="35" customWidth="1"/>
    <col min="7682" max="7682" width="16.36328125" style="35" customWidth="1"/>
    <col min="7683" max="7686" width="15.36328125" style="35" customWidth="1"/>
    <col min="7687" max="7936" width="8.7265625" style="35"/>
    <col min="7937" max="7937" width="12.90625" style="35" customWidth="1"/>
    <col min="7938" max="7938" width="16.36328125" style="35" customWidth="1"/>
    <col min="7939" max="7942" width="15.36328125" style="35" customWidth="1"/>
    <col min="7943" max="8192" width="8.7265625" style="35"/>
    <col min="8193" max="8193" width="12.90625" style="35" customWidth="1"/>
    <col min="8194" max="8194" width="16.36328125" style="35" customWidth="1"/>
    <col min="8195" max="8198" width="15.36328125" style="35" customWidth="1"/>
    <col min="8199" max="8448" width="8.7265625" style="35"/>
    <col min="8449" max="8449" width="12.90625" style="35" customWidth="1"/>
    <col min="8450" max="8450" width="16.36328125" style="35" customWidth="1"/>
    <col min="8451" max="8454" width="15.36328125" style="35" customWidth="1"/>
    <col min="8455" max="8704" width="8.7265625" style="35"/>
    <col min="8705" max="8705" width="12.90625" style="35" customWidth="1"/>
    <col min="8706" max="8706" width="16.36328125" style="35" customWidth="1"/>
    <col min="8707" max="8710" width="15.36328125" style="35" customWidth="1"/>
    <col min="8711" max="8960" width="8.7265625" style="35"/>
    <col min="8961" max="8961" width="12.90625" style="35" customWidth="1"/>
    <col min="8962" max="8962" width="16.36328125" style="35" customWidth="1"/>
    <col min="8963" max="8966" width="15.36328125" style="35" customWidth="1"/>
    <col min="8967" max="9216" width="8.7265625" style="35"/>
    <col min="9217" max="9217" width="12.90625" style="35" customWidth="1"/>
    <col min="9218" max="9218" width="16.36328125" style="35" customWidth="1"/>
    <col min="9219" max="9222" width="15.36328125" style="35" customWidth="1"/>
    <col min="9223" max="9472" width="8.7265625" style="35"/>
    <col min="9473" max="9473" width="12.90625" style="35" customWidth="1"/>
    <col min="9474" max="9474" width="16.36328125" style="35" customWidth="1"/>
    <col min="9475" max="9478" width="15.36328125" style="35" customWidth="1"/>
    <col min="9479" max="9728" width="8.7265625" style="35"/>
    <col min="9729" max="9729" width="12.90625" style="35" customWidth="1"/>
    <col min="9730" max="9730" width="16.36328125" style="35" customWidth="1"/>
    <col min="9731" max="9734" width="15.36328125" style="35" customWidth="1"/>
    <col min="9735" max="9984" width="8.7265625" style="35"/>
    <col min="9985" max="9985" width="12.90625" style="35" customWidth="1"/>
    <col min="9986" max="9986" width="16.36328125" style="35" customWidth="1"/>
    <col min="9987" max="9990" width="15.36328125" style="35" customWidth="1"/>
    <col min="9991" max="10240" width="8.7265625" style="35"/>
    <col min="10241" max="10241" width="12.90625" style="35" customWidth="1"/>
    <col min="10242" max="10242" width="16.36328125" style="35" customWidth="1"/>
    <col min="10243" max="10246" width="15.36328125" style="35" customWidth="1"/>
    <col min="10247" max="10496" width="8.7265625" style="35"/>
    <col min="10497" max="10497" width="12.90625" style="35" customWidth="1"/>
    <col min="10498" max="10498" width="16.36328125" style="35" customWidth="1"/>
    <col min="10499" max="10502" width="15.36328125" style="35" customWidth="1"/>
    <col min="10503" max="10752" width="8.7265625" style="35"/>
    <col min="10753" max="10753" width="12.90625" style="35" customWidth="1"/>
    <col min="10754" max="10754" width="16.36328125" style="35" customWidth="1"/>
    <col min="10755" max="10758" width="15.36328125" style="35" customWidth="1"/>
    <col min="10759" max="11008" width="8.7265625" style="35"/>
    <col min="11009" max="11009" width="12.90625" style="35" customWidth="1"/>
    <col min="11010" max="11010" width="16.36328125" style="35" customWidth="1"/>
    <col min="11011" max="11014" width="15.36328125" style="35" customWidth="1"/>
    <col min="11015" max="11264" width="8.7265625" style="35"/>
    <col min="11265" max="11265" width="12.90625" style="35" customWidth="1"/>
    <col min="11266" max="11266" width="16.36328125" style="35" customWidth="1"/>
    <col min="11267" max="11270" width="15.36328125" style="35" customWidth="1"/>
    <col min="11271" max="11520" width="8.7265625" style="35"/>
    <col min="11521" max="11521" width="12.90625" style="35" customWidth="1"/>
    <col min="11522" max="11522" width="16.36328125" style="35" customWidth="1"/>
    <col min="11523" max="11526" width="15.36328125" style="35" customWidth="1"/>
    <col min="11527" max="11776" width="8.7265625" style="35"/>
    <col min="11777" max="11777" width="12.90625" style="35" customWidth="1"/>
    <col min="11778" max="11778" width="16.36328125" style="35" customWidth="1"/>
    <col min="11779" max="11782" width="15.36328125" style="35" customWidth="1"/>
    <col min="11783" max="12032" width="8.7265625" style="35"/>
    <col min="12033" max="12033" width="12.90625" style="35" customWidth="1"/>
    <col min="12034" max="12034" width="16.36328125" style="35" customWidth="1"/>
    <col min="12035" max="12038" width="15.36328125" style="35" customWidth="1"/>
    <col min="12039" max="12288" width="8.7265625" style="35"/>
    <col min="12289" max="12289" width="12.90625" style="35" customWidth="1"/>
    <col min="12290" max="12290" width="16.36328125" style="35" customWidth="1"/>
    <col min="12291" max="12294" width="15.36328125" style="35" customWidth="1"/>
    <col min="12295" max="12544" width="8.7265625" style="35"/>
    <col min="12545" max="12545" width="12.90625" style="35" customWidth="1"/>
    <col min="12546" max="12546" width="16.36328125" style="35" customWidth="1"/>
    <col min="12547" max="12550" width="15.36328125" style="35" customWidth="1"/>
    <col min="12551" max="12800" width="8.7265625" style="35"/>
    <col min="12801" max="12801" width="12.90625" style="35" customWidth="1"/>
    <col min="12802" max="12802" width="16.36328125" style="35" customWidth="1"/>
    <col min="12803" max="12806" width="15.36328125" style="35" customWidth="1"/>
    <col min="12807" max="13056" width="8.7265625" style="35"/>
    <col min="13057" max="13057" width="12.90625" style="35" customWidth="1"/>
    <col min="13058" max="13058" width="16.36328125" style="35" customWidth="1"/>
    <col min="13059" max="13062" width="15.36328125" style="35" customWidth="1"/>
    <col min="13063" max="13312" width="8.7265625" style="35"/>
    <col min="13313" max="13313" width="12.90625" style="35" customWidth="1"/>
    <col min="13314" max="13314" width="16.36328125" style="35" customWidth="1"/>
    <col min="13315" max="13318" width="15.36328125" style="35" customWidth="1"/>
    <col min="13319" max="13568" width="8.7265625" style="35"/>
    <col min="13569" max="13569" width="12.90625" style="35" customWidth="1"/>
    <col min="13570" max="13570" width="16.36328125" style="35" customWidth="1"/>
    <col min="13571" max="13574" width="15.36328125" style="35" customWidth="1"/>
    <col min="13575" max="13824" width="8.7265625" style="35"/>
    <col min="13825" max="13825" width="12.90625" style="35" customWidth="1"/>
    <col min="13826" max="13826" width="16.36328125" style="35" customWidth="1"/>
    <col min="13827" max="13830" width="15.36328125" style="35" customWidth="1"/>
    <col min="13831" max="14080" width="8.7265625" style="35"/>
    <col min="14081" max="14081" width="12.90625" style="35" customWidth="1"/>
    <col min="14082" max="14082" width="16.36328125" style="35" customWidth="1"/>
    <col min="14083" max="14086" width="15.36328125" style="35" customWidth="1"/>
    <col min="14087" max="14336" width="8.7265625" style="35"/>
    <col min="14337" max="14337" width="12.90625" style="35" customWidth="1"/>
    <col min="14338" max="14338" width="16.36328125" style="35" customWidth="1"/>
    <col min="14339" max="14342" width="15.36328125" style="35" customWidth="1"/>
    <col min="14343" max="14592" width="8.7265625" style="35"/>
    <col min="14593" max="14593" width="12.90625" style="35" customWidth="1"/>
    <col min="14594" max="14594" width="16.36328125" style="35" customWidth="1"/>
    <col min="14595" max="14598" width="15.36328125" style="35" customWidth="1"/>
    <col min="14599" max="14848" width="8.7265625" style="35"/>
    <col min="14849" max="14849" width="12.90625" style="35" customWidth="1"/>
    <col min="14850" max="14850" width="16.36328125" style="35" customWidth="1"/>
    <col min="14851" max="14854" width="15.36328125" style="35" customWidth="1"/>
    <col min="14855" max="15104" width="8.7265625" style="35"/>
    <col min="15105" max="15105" width="12.90625" style="35" customWidth="1"/>
    <col min="15106" max="15106" width="16.36328125" style="35" customWidth="1"/>
    <col min="15107" max="15110" width="15.36328125" style="35" customWidth="1"/>
    <col min="15111" max="15360" width="8.7265625" style="35"/>
    <col min="15361" max="15361" width="12.90625" style="35" customWidth="1"/>
    <col min="15362" max="15362" width="16.36328125" style="35" customWidth="1"/>
    <col min="15363" max="15366" width="15.36328125" style="35" customWidth="1"/>
    <col min="15367" max="15616" width="8.7265625" style="35"/>
    <col min="15617" max="15617" width="12.90625" style="35" customWidth="1"/>
    <col min="15618" max="15618" width="16.36328125" style="35" customWidth="1"/>
    <col min="15619" max="15622" width="15.36328125" style="35" customWidth="1"/>
    <col min="15623" max="15872" width="8.7265625" style="35"/>
    <col min="15873" max="15873" width="12.90625" style="35" customWidth="1"/>
    <col min="15874" max="15874" width="16.36328125" style="35" customWidth="1"/>
    <col min="15875" max="15878" width="15.36328125" style="35" customWidth="1"/>
    <col min="15879" max="16128" width="8.7265625" style="35"/>
    <col min="16129" max="16129" width="12.90625" style="35" customWidth="1"/>
    <col min="16130" max="16130" width="16.36328125" style="35" customWidth="1"/>
    <col min="16131" max="16134" width="15.36328125" style="35" customWidth="1"/>
    <col min="16135" max="16384" width="8.7265625" style="35"/>
  </cols>
  <sheetData>
    <row r="2" spans="1:6">
      <c r="A2" s="127" t="s">
        <v>30</v>
      </c>
      <c r="B2" s="133" t="s">
        <v>24</v>
      </c>
      <c r="C2" s="133" t="s">
        <v>25</v>
      </c>
      <c r="D2" s="133" t="s">
        <v>26</v>
      </c>
      <c r="E2" s="133" t="s">
        <v>27</v>
      </c>
      <c r="F2" s="133" t="s">
        <v>28</v>
      </c>
    </row>
    <row r="3" spans="1:6" ht="61.5">
      <c r="A3" s="127"/>
      <c r="B3" s="134" t="s">
        <v>63</v>
      </c>
      <c r="C3" s="134" t="s">
        <v>63</v>
      </c>
      <c r="D3" s="134" t="s">
        <v>63</v>
      </c>
      <c r="E3" s="134" t="s">
        <v>63</v>
      </c>
      <c r="F3" s="134" t="s">
        <v>63</v>
      </c>
    </row>
    <row r="4" spans="1:6">
      <c r="A4" s="58" t="s">
        <v>38</v>
      </c>
      <c r="B4" s="79"/>
      <c r="C4" s="79"/>
      <c r="D4" s="79"/>
      <c r="E4" s="79"/>
      <c r="F4" s="79"/>
    </row>
    <row r="5" spans="1:6">
      <c r="A5" s="58" t="s">
        <v>39</v>
      </c>
      <c r="B5" s="79"/>
      <c r="C5" s="79"/>
      <c r="D5" s="79"/>
      <c r="E5" s="79"/>
      <c r="F5" s="79"/>
    </row>
    <row r="6" spans="1:6">
      <c r="A6" s="58" t="s">
        <v>40</v>
      </c>
      <c r="B6" s="79"/>
      <c r="C6" s="79"/>
      <c r="D6" s="79"/>
      <c r="E6" s="79"/>
      <c r="F6" s="79"/>
    </row>
    <row r="7" spans="1:6">
      <c r="A7" s="58" t="s">
        <v>41</v>
      </c>
      <c r="B7" s="79"/>
      <c r="C7" s="79"/>
      <c r="D7" s="79"/>
      <c r="E7" s="79"/>
      <c r="F7" s="79"/>
    </row>
    <row r="8" spans="1:6">
      <c r="A8" s="58" t="s">
        <v>42</v>
      </c>
      <c r="B8" s="79"/>
      <c r="C8" s="79"/>
      <c r="D8" s="79"/>
      <c r="E8" s="79"/>
      <c r="F8" s="79"/>
    </row>
    <row r="9" spans="1:6">
      <c r="A9" s="58" t="s">
        <v>43</v>
      </c>
      <c r="B9" s="79"/>
      <c r="C9" s="79"/>
      <c r="D9" s="79"/>
      <c r="E9" s="79"/>
      <c r="F9" s="79"/>
    </row>
    <row r="10" spans="1:6">
      <c r="A10" s="58" t="s">
        <v>44</v>
      </c>
      <c r="B10" s="79"/>
      <c r="C10" s="79"/>
      <c r="D10" s="79"/>
      <c r="E10" s="79"/>
      <c r="F10" s="79"/>
    </row>
    <row r="11" spans="1:6">
      <c r="A11" s="58" t="s">
        <v>45</v>
      </c>
      <c r="B11" s="79"/>
      <c r="C11" s="79"/>
      <c r="D11" s="79"/>
      <c r="E11" s="79"/>
      <c r="F11" s="79"/>
    </row>
    <row r="12" spans="1:6">
      <c r="A12" s="58" t="s">
        <v>46</v>
      </c>
      <c r="B12" s="79"/>
      <c r="C12" s="79"/>
      <c r="D12" s="79"/>
      <c r="E12" s="79"/>
      <c r="F12" s="79"/>
    </row>
    <row r="13" spans="1:6">
      <c r="A13" s="58" t="s">
        <v>47</v>
      </c>
      <c r="B13" s="79"/>
      <c r="C13" s="79"/>
      <c r="D13" s="79"/>
      <c r="E13" s="79"/>
      <c r="F13" s="79"/>
    </row>
    <row r="14" spans="1:6">
      <c r="A14" s="58" t="s">
        <v>48</v>
      </c>
      <c r="B14" s="79"/>
      <c r="C14" s="79"/>
      <c r="D14" s="79"/>
      <c r="E14" s="79"/>
      <c r="F14" s="79"/>
    </row>
    <row r="15" spans="1:6">
      <c r="A15" s="58" t="s">
        <v>49</v>
      </c>
      <c r="B15" s="79"/>
      <c r="C15" s="79"/>
      <c r="D15" s="79"/>
      <c r="E15" s="79"/>
      <c r="F15" s="79"/>
    </row>
    <row r="16" spans="1:6">
      <c r="A16" s="135" t="s">
        <v>50</v>
      </c>
      <c r="B16" s="137">
        <f>SUM(B4:B15)</f>
        <v>0</v>
      </c>
      <c r="C16" s="137">
        <f>SUM(C4:C15)</f>
        <v>0</v>
      </c>
      <c r="D16" s="137">
        <f>SUM(D4:D15)</f>
        <v>0</v>
      </c>
      <c r="E16" s="137">
        <f>SUM(E4:E15)</f>
        <v>0</v>
      </c>
      <c r="F16" s="137">
        <f>SUM(F4:F15)</f>
        <v>0</v>
      </c>
    </row>
    <row r="17" spans="1:6">
      <c r="A17" s="60" t="s">
        <v>58</v>
      </c>
      <c r="B17" s="33" t="e">
        <f>AVERAGE(B4:B15)</f>
        <v>#DIV/0!</v>
      </c>
      <c r="C17" s="33" t="e">
        <f>AVERAGE(C4:C15)</f>
        <v>#DIV/0!</v>
      </c>
      <c r="D17" s="33" t="e">
        <f>AVERAGE(D4:D15)</f>
        <v>#DIV/0!</v>
      </c>
      <c r="E17" s="33" t="e">
        <f>AVERAGE(E4:E15)</f>
        <v>#DIV/0!</v>
      </c>
      <c r="F17" s="33" t="e">
        <f>AVERAGE(F4:F15)</f>
        <v>#DIV/0!</v>
      </c>
    </row>
  </sheetData>
  <mergeCells count="1">
    <mergeCell ref="A2:A3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topLeftCell="A154" zoomScaleNormal="100" workbookViewId="0">
      <selection activeCell="F9" sqref="F9"/>
    </sheetView>
  </sheetViews>
  <sheetFormatPr defaultColWidth="9" defaultRowHeight="14.5"/>
  <cols>
    <col min="1" max="1" width="15.08984375" style="49" customWidth="1"/>
    <col min="2" max="13" width="9.6328125" style="49" customWidth="1"/>
    <col min="14" max="256" width="9" style="49"/>
    <col min="257" max="257" width="15.08984375" style="49" customWidth="1"/>
    <col min="258" max="269" width="9.6328125" style="49" customWidth="1"/>
    <col min="270" max="512" width="9" style="49"/>
    <col min="513" max="513" width="15.08984375" style="49" customWidth="1"/>
    <col min="514" max="525" width="9.6328125" style="49" customWidth="1"/>
    <col min="526" max="768" width="9" style="49"/>
    <col min="769" max="769" width="15.08984375" style="49" customWidth="1"/>
    <col min="770" max="781" width="9.6328125" style="49" customWidth="1"/>
    <col min="782" max="1024" width="9" style="49"/>
    <col min="1025" max="1025" width="15.08984375" style="49" customWidth="1"/>
    <col min="1026" max="1037" width="9.6328125" style="49" customWidth="1"/>
    <col min="1038" max="1280" width="9" style="49"/>
    <col min="1281" max="1281" width="15.08984375" style="49" customWidth="1"/>
    <col min="1282" max="1293" width="9.6328125" style="49" customWidth="1"/>
    <col min="1294" max="1536" width="9" style="49"/>
    <col min="1537" max="1537" width="15.08984375" style="49" customWidth="1"/>
    <col min="1538" max="1549" width="9.6328125" style="49" customWidth="1"/>
    <col min="1550" max="1792" width="9" style="49"/>
    <col min="1793" max="1793" width="15.08984375" style="49" customWidth="1"/>
    <col min="1794" max="1805" width="9.6328125" style="49" customWidth="1"/>
    <col min="1806" max="2048" width="9" style="49"/>
    <col min="2049" max="2049" width="15.08984375" style="49" customWidth="1"/>
    <col min="2050" max="2061" width="9.6328125" style="49" customWidth="1"/>
    <col min="2062" max="2304" width="9" style="49"/>
    <col min="2305" max="2305" width="15.08984375" style="49" customWidth="1"/>
    <col min="2306" max="2317" width="9.6328125" style="49" customWidth="1"/>
    <col min="2318" max="2560" width="9" style="49"/>
    <col min="2561" max="2561" width="15.08984375" style="49" customWidth="1"/>
    <col min="2562" max="2573" width="9.6328125" style="49" customWidth="1"/>
    <col min="2574" max="2816" width="9" style="49"/>
    <col min="2817" max="2817" width="15.08984375" style="49" customWidth="1"/>
    <col min="2818" max="2829" width="9.6328125" style="49" customWidth="1"/>
    <col min="2830" max="3072" width="9" style="49"/>
    <col min="3073" max="3073" width="15.08984375" style="49" customWidth="1"/>
    <col min="3074" max="3085" width="9.6328125" style="49" customWidth="1"/>
    <col min="3086" max="3328" width="9" style="49"/>
    <col min="3329" max="3329" width="15.08984375" style="49" customWidth="1"/>
    <col min="3330" max="3341" width="9.6328125" style="49" customWidth="1"/>
    <col min="3342" max="3584" width="9" style="49"/>
    <col min="3585" max="3585" width="15.08984375" style="49" customWidth="1"/>
    <col min="3586" max="3597" width="9.6328125" style="49" customWidth="1"/>
    <col min="3598" max="3840" width="9" style="49"/>
    <col min="3841" max="3841" width="15.08984375" style="49" customWidth="1"/>
    <col min="3842" max="3853" width="9.6328125" style="49" customWidth="1"/>
    <col min="3854" max="4096" width="9" style="49"/>
    <col min="4097" max="4097" width="15.08984375" style="49" customWidth="1"/>
    <col min="4098" max="4109" width="9.6328125" style="49" customWidth="1"/>
    <col min="4110" max="4352" width="9" style="49"/>
    <col min="4353" max="4353" width="15.08984375" style="49" customWidth="1"/>
    <col min="4354" max="4365" width="9.6328125" style="49" customWidth="1"/>
    <col min="4366" max="4608" width="9" style="49"/>
    <col min="4609" max="4609" width="15.08984375" style="49" customWidth="1"/>
    <col min="4610" max="4621" width="9.6328125" style="49" customWidth="1"/>
    <col min="4622" max="4864" width="9" style="49"/>
    <col min="4865" max="4865" width="15.08984375" style="49" customWidth="1"/>
    <col min="4866" max="4877" width="9.6328125" style="49" customWidth="1"/>
    <col min="4878" max="5120" width="9" style="49"/>
    <col min="5121" max="5121" width="15.08984375" style="49" customWidth="1"/>
    <col min="5122" max="5133" width="9.6328125" style="49" customWidth="1"/>
    <col min="5134" max="5376" width="9" style="49"/>
    <col min="5377" max="5377" width="15.08984375" style="49" customWidth="1"/>
    <col min="5378" max="5389" width="9.6328125" style="49" customWidth="1"/>
    <col min="5390" max="5632" width="9" style="49"/>
    <col min="5633" max="5633" width="15.08984375" style="49" customWidth="1"/>
    <col min="5634" max="5645" width="9.6328125" style="49" customWidth="1"/>
    <col min="5646" max="5888" width="9" style="49"/>
    <col min="5889" max="5889" width="15.08984375" style="49" customWidth="1"/>
    <col min="5890" max="5901" width="9.6328125" style="49" customWidth="1"/>
    <col min="5902" max="6144" width="9" style="49"/>
    <col min="6145" max="6145" width="15.08984375" style="49" customWidth="1"/>
    <col min="6146" max="6157" width="9.6328125" style="49" customWidth="1"/>
    <col min="6158" max="6400" width="9" style="49"/>
    <col min="6401" max="6401" width="15.08984375" style="49" customWidth="1"/>
    <col min="6402" max="6413" width="9.6328125" style="49" customWidth="1"/>
    <col min="6414" max="6656" width="9" style="49"/>
    <col min="6657" max="6657" width="15.08984375" style="49" customWidth="1"/>
    <col min="6658" max="6669" width="9.6328125" style="49" customWidth="1"/>
    <col min="6670" max="6912" width="9" style="49"/>
    <col min="6913" max="6913" width="15.08984375" style="49" customWidth="1"/>
    <col min="6914" max="6925" width="9.6328125" style="49" customWidth="1"/>
    <col min="6926" max="7168" width="9" style="49"/>
    <col min="7169" max="7169" width="15.08984375" style="49" customWidth="1"/>
    <col min="7170" max="7181" width="9.6328125" style="49" customWidth="1"/>
    <col min="7182" max="7424" width="9" style="49"/>
    <col min="7425" max="7425" width="15.08984375" style="49" customWidth="1"/>
    <col min="7426" max="7437" width="9.6328125" style="49" customWidth="1"/>
    <col min="7438" max="7680" width="9" style="49"/>
    <col min="7681" max="7681" width="15.08984375" style="49" customWidth="1"/>
    <col min="7682" max="7693" width="9.6328125" style="49" customWidth="1"/>
    <col min="7694" max="7936" width="9" style="49"/>
    <col min="7937" max="7937" width="15.08984375" style="49" customWidth="1"/>
    <col min="7938" max="7949" width="9.6328125" style="49" customWidth="1"/>
    <col min="7950" max="8192" width="9" style="49"/>
    <col min="8193" max="8193" width="15.08984375" style="49" customWidth="1"/>
    <col min="8194" max="8205" width="9.6328125" style="49" customWidth="1"/>
    <col min="8206" max="8448" width="9" style="49"/>
    <col min="8449" max="8449" width="15.08984375" style="49" customWidth="1"/>
    <col min="8450" max="8461" width="9.6328125" style="49" customWidth="1"/>
    <col min="8462" max="8704" width="9" style="49"/>
    <col min="8705" max="8705" width="15.08984375" style="49" customWidth="1"/>
    <col min="8706" max="8717" width="9.6328125" style="49" customWidth="1"/>
    <col min="8718" max="8960" width="9" style="49"/>
    <col min="8961" max="8961" width="15.08984375" style="49" customWidth="1"/>
    <col min="8962" max="8973" width="9.6328125" style="49" customWidth="1"/>
    <col min="8974" max="9216" width="9" style="49"/>
    <col min="9217" max="9217" width="15.08984375" style="49" customWidth="1"/>
    <col min="9218" max="9229" width="9.6328125" style="49" customWidth="1"/>
    <col min="9230" max="9472" width="9" style="49"/>
    <col min="9473" max="9473" width="15.08984375" style="49" customWidth="1"/>
    <col min="9474" max="9485" width="9.6328125" style="49" customWidth="1"/>
    <col min="9486" max="9728" width="9" style="49"/>
    <col min="9729" max="9729" width="15.08984375" style="49" customWidth="1"/>
    <col min="9730" max="9741" width="9.6328125" style="49" customWidth="1"/>
    <col min="9742" max="9984" width="9" style="49"/>
    <col min="9985" max="9985" width="15.08984375" style="49" customWidth="1"/>
    <col min="9986" max="9997" width="9.6328125" style="49" customWidth="1"/>
    <col min="9998" max="10240" width="9" style="49"/>
    <col min="10241" max="10241" width="15.08984375" style="49" customWidth="1"/>
    <col min="10242" max="10253" width="9.6328125" style="49" customWidth="1"/>
    <col min="10254" max="10496" width="9" style="49"/>
    <col min="10497" max="10497" width="15.08984375" style="49" customWidth="1"/>
    <col min="10498" max="10509" width="9.6328125" style="49" customWidth="1"/>
    <col min="10510" max="10752" width="9" style="49"/>
    <col min="10753" max="10753" width="15.08984375" style="49" customWidth="1"/>
    <col min="10754" max="10765" width="9.6328125" style="49" customWidth="1"/>
    <col min="10766" max="11008" width="9" style="49"/>
    <col min="11009" max="11009" width="15.08984375" style="49" customWidth="1"/>
    <col min="11010" max="11021" width="9.6328125" style="49" customWidth="1"/>
    <col min="11022" max="11264" width="9" style="49"/>
    <col min="11265" max="11265" width="15.08984375" style="49" customWidth="1"/>
    <col min="11266" max="11277" width="9.6328125" style="49" customWidth="1"/>
    <col min="11278" max="11520" width="9" style="49"/>
    <col min="11521" max="11521" width="15.08984375" style="49" customWidth="1"/>
    <col min="11522" max="11533" width="9.6328125" style="49" customWidth="1"/>
    <col min="11534" max="11776" width="9" style="49"/>
    <col min="11777" max="11777" width="15.08984375" style="49" customWidth="1"/>
    <col min="11778" max="11789" width="9.6328125" style="49" customWidth="1"/>
    <col min="11790" max="12032" width="9" style="49"/>
    <col min="12033" max="12033" width="15.08984375" style="49" customWidth="1"/>
    <col min="12034" max="12045" width="9.6328125" style="49" customWidth="1"/>
    <col min="12046" max="12288" width="9" style="49"/>
    <col min="12289" max="12289" width="15.08984375" style="49" customWidth="1"/>
    <col min="12290" max="12301" width="9.6328125" style="49" customWidth="1"/>
    <col min="12302" max="12544" width="9" style="49"/>
    <col min="12545" max="12545" width="15.08984375" style="49" customWidth="1"/>
    <col min="12546" max="12557" width="9.6328125" style="49" customWidth="1"/>
    <col min="12558" max="12800" width="9" style="49"/>
    <col min="12801" max="12801" width="15.08984375" style="49" customWidth="1"/>
    <col min="12802" max="12813" width="9.6328125" style="49" customWidth="1"/>
    <col min="12814" max="13056" width="9" style="49"/>
    <col min="13057" max="13057" width="15.08984375" style="49" customWidth="1"/>
    <col min="13058" max="13069" width="9.6328125" style="49" customWidth="1"/>
    <col min="13070" max="13312" width="9" style="49"/>
    <col min="13313" max="13313" width="15.08984375" style="49" customWidth="1"/>
    <col min="13314" max="13325" width="9.6328125" style="49" customWidth="1"/>
    <col min="13326" max="13568" width="9" style="49"/>
    <col min="13569" max="13569" width="15.08984375" style="49" customWidth="1"/>
    <col min="13570" max="13581" width="9.6328125" style="49" customWidth="1"/>
    <col min="13582" max="13824" width="9" style="49"/>
    <col min="13825" max="13825" width="15.08984375" style="49" customWidth="1"/>
    <col min="13826" max="13837" width="9.6328125" style="49" customWidth="1"/>
    <col min="13838" max="14080" width="9" style="49"/>
    <col min="14081" max="14081" width="15.08984375" style="49" customWidth="1"/>
    <col min="14082" max="14093" width="9.6328125" style="49" customWidth="1"/>
    <col min="14094" max="14336" width="9" style="49"/>
    <col min="14337" max="14337" width="15.08984375" style="49" customWidth="1"/>
    <col min="14338" max="14349" width="9.6328125" style="49" customWidth="1"/>
    <col min="14350" max="14592" width="9" style="49"/>
    <col min="14593" max="14593" width="15.08984375" style="49" customWidth="1"/>
    <col min="14594" max="14605" width="9.6328125" style="49" customWidth="1"/>
    <col min="14606" max="14848" width="9" style="49"/>
    <col min="14849" max="14849" width="15.08984375" style="49" customWidth="1"/>
    <col min="14850" max="14861" width="9.6328125" style="49" customWidth="1"/>
    <col min="14862" max="15104" width="9" style="49"/>
    <col min="15105" max="15105" width="15.08984375" style="49" customWidth="1"/>
    <col min="15106" max="15117" width="9.6328125" style="49" customWidth="1"/>
    <col min="15118" max="15360" width="9" style="49"/>
    <col min="15361" max="15361" width="15.08984375" style="49" customWidth="1"/>
    <col min="15362" max="15373" width="9.6328125" style="49" customWidth="1"/>
    <col min="15374" max="15616" width="9" style="49"/>
    <col min="15617" max="15617" width="15.08984375" style="49" customWidth="1"/>
    <col min="15618" max="15629" width="9.6328125" style="49" customWidth="1"/>
    <col min="15630" max="15872" width="9" style="49"/>
    <col min="15873" max="15873" width="15.08984375" style="49" customWidth="1"/>
    <col min="15874" max="15885" width="9.6328125" style="49" customWidth="1"/>
    <col min="15886" max="16128" width="9" style="49"/>
    <col min="16129" max="16129" width="15.08984375" style="49" customWidth="1"/>
    <col min="16130" max="16141" width="9.6328125" style="49" customWidth="1"/>
    <col min="16142" max="16384" width="9" style="49"/>
  </cols>
  <sheetData>
    <row r="1" spans="1:13" ht="26.25" customHeight="1">
      <c r="A1" s="80" t="s">
        <v>76</v>
      </c>
    </row>
    <row r="2" spans="1:13" ht="21" thickBot="1">
      <c r="A2" s="81" t="s">
        <v>77</v>
      </c>
    </row>
    <row r="3" spans="1:13" ht="21" thickBot="1">
      <c r="A3" s="82" t="s">
        <v>78</v>
      </c>
      <c r="B3" s="83">
        <v>20729</v>
      </c>
      <c r="C3" s="83">
        <v>20760</v>
      </c>
      <c r="D3" s="83">
        <v>20790</v>
      </c>
      <c r="E3" s="83">
        <v>20821</v>
      </c>
      <c r="F3" s="83">
        <v>20852</v>
      </c>
      <c r="G3" s="83">
        <v>20880</v>
      </c>
      <c r="H3" s="83">
        <v>20911</v>
      </c>
      <c r="I3" s="83">
        <v>20941</v>
      </c>
      <c r="J3" s="84">
        <v>20972</v>
      </c>
      <c r="K3" s="84">
        <v>21002</v>
      </c>
      <c r="L3" s="84">
        <v>21033</v>
      </c>
      <c r="M3" s="84">
        <v>21064</v>
      </c>
    </row>
    <row r="4" spans="1:13" ht="21" thickBot="1">
      <c r="A4" s="85" t="s">
        <v>79</v>
      </c>
      <c r="B4" s="86">
        <v>28.3</v>
      </c>
      <c r="C4" s="86">
        <v>28.4</v>
      </c>
      <c r="D4" s="86">
        <v>25.2</v>
      </c>
      <c r="E4" s="86">
        <v>25.7</v>
      </c>
      <c r="F4" s="86">
        <v>27.8</v>
      </c>
      <c r="G4" s="86">
        <v>29.6</v>
      </c>
      <c r="H4" s="86">
        <v>31.3</v>
      </c>
      <c r="I4" s="86">
        <v>31.5</v>
      </c>
      <c r="J4" s="87">
        <v>30</v>
      </c>
      <c r="K4" s="87">
        <v>29.5</v>
      </c>
      <c r="L4" s="87">
        <v>28.8</v>
      </c>
      <c r="M4" s="87">
        <v>28.9</v>
      </c>
    </row>
    <row r="5" spans="1:13" ht="21" thickBot="1">
      <c r="A5" s="85" t="s">
        <v>80</v>
      </c>
      <c r="B5" s="86">
        <v>28.3</v>
      </c>
      <c r="C5" s="86">
        <v>28.4</v>
      </c>
      <c r="D5" s="86">
        <v>25.2</v>
      </c>
      <c r="E5" s="86">
        <v>25.7</v>
      </c>
      <c r="F5" s="86">
        <v>27.8</v>
      </c>
      <c r="G5" s="86">
        <v>29.6</v>
      </c>
      <c r="H5" s="86">
        <v>31.3</v>
      </c>
      <c r="I5" s="86">
        <v>31.5</v>
      </c>
      <c r="J5" s="87">
        <v>30</v>
      </c>
      <c r="K5" s="87">
        <v>29.5</v>
      </c>
      <c r="L5" s="87">
        <v>28.8</v>
      </c>
      <c r="M5" s="87">
        <v>28.9</v>
      </c>
    </row>
    <row r="6" spans="1:13" ht="21" thickBot="1">
      <c r="A6" s="85" t="s">
        <v>81</v>
      </c>
      <c r="B6" s="86">
        <v>28.3</v>
      </c>
      <c r="C6" s="86">
        <v>28.4</v>
      </c>
      <c r="D6" s="86">
        <v>25.2</v>
      </c>
      <c r="E6" s="86">
        <v>25.7</v>
      </c>
      <c r="F6" s="86">
        <v>27.8</v>
      </c>
      <c r="G6" s="86">
        <v>29.6</v>
      </c>
      <c r="H6" s="86">
        <v>31.3</v>
      </c>
      <c r="I6" s="86">
        <v>31.5</v>
      </c>
      <c r="J6" s="87">
        <v>30</v>
      </c>
      <c r="K6" s="87">
        <v>29.5</v>
      </c>
      <c r="L6" s="87">
        <v>28.8</v>
      </c>
      <c r="M6" s="87">
        <v>28.9</v>
      </c>
    </row>
    <row r="7" spans="1:13" ht="21" thickBot="1">
      <c r="A7" s="85" t="s">
        <v>82</v>
      </c>
      <c r="B7" s="86">
        <v>28.3</v>
      </c>
      <c r="C7" s="86">
        <v>28.4</v>
      </c>
      <c r="D7" s="86">
        <v>25.2</v>
      </c>
      <c r="E7" s="86">
        <v>25.7</v>
      </c>
      <c r="F7" s="86">
        <v>27.8</v>
      </c>
      <c r="G7" s="86">
        <v>29.6</v>
      </c>
      <c r="H7" s="86">
        <v>31.3</v>
      </c>
      <c r="I7" s="86">
        <v>31.5</v>
      </c>
      <c r="J7" s="87">
        <v>30</v>
      </c>
      <c r="K7" s="87">
        <v>29.5</v>
      </c>
      <c r="L7" s="87">
        <v>28.8</v>
      </c>
      <c r="M7" s="87">
        <v>28.9</v>
      </c>
    </row>
    <row r="8" spans="1:13" ht="21" thickBot="1">
      <c r="A8" s="85" t="s">
        <v>83</v>
      </c>
      <c r="B8" s="86">
        <v>28.4</v>
      </c>
      <c r="C8" s="86">
        <v>27.7</v>
      </c>
      <c r="D8" s="86">
        <v>23</v>
      </c>
      <c r="E8" s="86">
        <v>23.3</v>
      </c>
      <c r="F8" s="86">
        <v>27.2</v>
      </c>
      <c r="G8" s="86">
        <v>29.5</v>
      </c>
      <c r="H8" s="86">
        <v>30.9</v>
      </c>
      <c r="I8" s="86">
        <v>31.3</v>
      </c>
      <c r="J8" s="87">
        <v>30.2</v>
      </c>
      <c r="K8" s="87">
        <v>29.5</v>
      </c>
      <c r="L8" s="87">
        <v>28.7</v>
      </c>
      <c r="M8" s="87">
        <v>29</v>
      </c>
    </row>
    <row r="9" spans="1:13" ht="21" thickBot="1">
      <c r="A9" s="85" t="s">
        <v>84</v>
      </c>
      <c r="B9" s="86">
        <v>28.4</v>
      </c>
      <c r="C9" s="86">
        <v>27.7</v>
      </c>
      <c r="D9" s="86">
        <v>23</v>
      </c>
      <c r="E9" s="86">
        <v>23.3</v>
      </c>
      <c r="F9" s="86">
        <v>27.2</v>
      </c>
      <c r="G9" s="86">
        <v>29.5</v>
      </c>
      <c r="H9" s="86">
        <v>30.9</v>
      </c>
      <c r="I9" s="86">
        <v>31.3</v>
      </c>
      <c r="J9" s="87">
        <v>30.2</v>
      </c>
      <c r="K9" s="87">
        <v>29.5</v>
      </c>
      <c r="L9" s="87">
        <v>28.7</v>
      </c>
      <c r="M9" s="87">
        <v>29</v>
      </c>
    </row>
    <row r="10" spans="1:13" ht="21" thickBot="1">
      <c r="A10" s="85" t="s">
        <v>85</v>
      </c>
      <c r="B10" s="86">
        <v>28.1</v>
      </c>
      <c r="C10" s="86">
        <v>28</v>
      </c>
      <c r="D10" s="86">
        <v>23.8</v>
      </c>
      <c r="E10" s="86">
        <v>24.2</v>
      </c>
      <c r="F10" s="86">
        <v>27.5</v>
      </c>
      <c r="G10" s="86">
        <v>29.8</v>
      </c>
      <c r="H10" s="86">
        <v>30.7</v>
      </c>
      <c r="I10" s="86">
        <v>31</v>
      </c>
      <c r="J10" s="87">
        <v>30</v>
      </c>
      <c r="K10" s="87">
        <v>29.3</v>
      </c>
      <c r="L10" s="87">
        <v>28.5</v>
      </c>
      <c r="M10" s="87">
        <v>28.4</v>
      </c>
    </row>
    <row r="11" spans="1:13" ht="21" thickBot="1">
      <c r="A11" s="85" t="s">
        <v>86</v>
      </c>
      <c r="B11" s="86">
        <v>28.1</v>
      </c>
      <c r="C11" s="86">
        <v>28</v>
      </c>
      <c r="D11" s="86">
        <v>23.8</v>
      </c>
      <c r="E11" s="86">
        <v>24.2</v>
      </c>
      <c r="F11" s="86">
        <v>27.5</v>
      </c>
      <c r="G11" s="86">
        <v>29.8</v>
      </c>
      <c r="H11" s="86">
        <v>30.7</v>
      </c>
      <c r="I11" s="86">
        <v>31</v>
      </c>
      <c r="J11" s="87">
        <v>30</v>
      </c>
      <c r="K11" s="87">
        <v>29.3</v>
      </c>
      <c r="L11" s="87">
        <v>28.5</v>
      </c>
      <c r="M11" s="87">
        <v>28.4</v>
      </c>
    </row>
    <row r="12" spans="1:13" ht="21" thickBot="1">
      <c r="A12" s="85" t="s">
        <v>87</v>
      </c>
      <c r="B12" s="86">
        <v>27.9</v>
      </c>
      <c r="C12" s="86">
        <v>27.7</v>
      </c>
      <c r="D12" s="86">
        <v>22.7</v>
      </c>
      <c r="E12" s="86">
        <v>23.1</v>
      </c>
      <c r="F12" s="86">
        <v>28.2</v>
      </c>
      <c r="G12" s="86">
        <v>30.7</v>
      </c>
      <c r="H12" s="86">
        <v>31.1</v>
      </c>
      <c r="I12" s="86">
        <v>30.7</v>
      </c>
      <c r="J12" s="87">
        <v>29.9</v>
      </c>
      <c r="K12" s="87">
        <v>29.3</v>
      </c>
      <c r="L12" s="87">
        <v>28.5</v>
      </c>
      <c r="M12" s="87">
        <v>28.5</v>
      </c>
    </row>
    <row r="13" spans="1:13" ht="21" thickBot="1">
      <c r="A13" s="85" t="s">
        <v>88</v>
      </c>
      <c r="B13" s="86">
        <v>28.1</v>
      </c>
      <c r="C13" s="86">
        <v>28</v>
      </c>
      <c r="D13" s="86">
        <v>23.8</v>
      </c>
      <c r="E13" s="86">
        <v>24.2</v>
      </c>
      <c r="F13" s="86">
        <v>27.5</v>
      </c>
      <c r="G13" s="86">
        <v>29.8</v>
      </c>
      <c r="H13" s="86">
        <v>30.7</v>
      </c>
      <c r="I13" s="86">
        <v>31</v>
      </c>
      <c r="J13" s="87">
        <v>30</v>
      </c>
      <c r="K13" s="87">
        <v>29.3</v>
      </c>
      <c r="L13" s="87">
        <v>28.5</v>
      </c>
      <c r="M13" s="87">
        <v>28.4</v>
      </c>
    </row>
    <row r="14" spans="1:13" ht="21" thickBot="1">
      <c r="A14" s="85" t="s">
        <v>89</v>
      </c>
      <c r="B14" s="86">
        <v>28.2</v>
      </c>
      <c r="C14" s="86">
        <v>28.5</v>
      </c>
      <c r="D14" s="86">
        <v>25.1</v>
      </c>
      <c r="E14" s="86">
        <v>25.3</v>
      </c>
      <c r="F14" s="86">
        <v>27.6</v>
      </c>
      <c r="G14" s="86">
        <v>29.4</v>
      </c>
      <c r="H14" s="86">
        <v>30.4</v>
      </c>
      <c r="I14" s="86">
        <v>31.2</v>
      </c>
      <c r="J14" s="87">
        <v>30.5</v>
      </c>
      <c r="K14" s="87">
        <v>30.1</v>
      </c>
      <c r="L14" s="87">
        <v>29.4</v>
      </c>
      <c r="M14" s="87">
        <v>29</v>
      </c>
    </row>
    <row r="15" spans="1:13" ht="21" thickBot="1">
      <c r="A15" s="85" t="s">
        <v>90</v>
      </c>
      <c r="B15" s="86">
        <v>26.9</v>
      </c>
      <c r="C15" s="86">
        <v>27.4</v>
      </c>
      <c r="D15" s="86">
        <v>24.1</v>
      </c>
      <c r="E15" s="86">
        <v>24</v>
      </c>
      <c r="F15" s="86">
        <v>26.9</v>
      </c>
      <c r="G15" s="86">
        <v>28.5</v>
      </c>
      <c r="H15" s="86">
        <v>30</v>
      </c>
      <c r="I15" s="86">
        <v>30.5</v>
      </c>
      <c r="J15" s="87">
        <v>29.8</v>
      </c>
      <c r="K15" s="87">
        <v>29.3</v>
      </c>
      <c r="L15" s="87">
        <v>28.7</v>
      </c>
      <c r="M15" s="87">
        <v>28.5</v>
      </c>
    </row>
    <row r="16" spans="1:13" ht="21" thickBot="1">
      <c r="A16" s="85" t="s">
        <v>91</v>
      </c>
      <c r="B16" s="86">
        <v>27.2</v>
      </c>
      <c r="C16" s="86">
        <v>27.6</v>
      </c>
      <c r="D16" s="86">
        <v>24.5</v>
      </c>
      <c r="E16" s="86">
        <v>25</v>
      </c>
      <c r="F16" s="86">
        <v>26.3</v>
      </c>
      <c r="G16" s="86">
        <v>28.5</v>
      </c>
      <c r="H16" s="86">
        <v>29.3</v>
      </c>
      <c r="I16" s="86">
        <v>29.4</v>
      </c>
      <c r="J16" s="87">
        <v>28.8</v>
      </c>
      <c r="K16" s="87">
        <v>28.5</v>
      </c>
      <c r="L16" s="87">
        <v>28</v>
      </c>
      <c r="M16" s="87">
        <v>27.5</v>
      </c>
    </row>
    <row r="17" spans="1:13" ht="21" thickBot="1">
      <c r="A17" s="85" t="s">
        <v>92</v>
      </c>
      <c r="B17" s="86">
        <v>27</v>
      </c>
      <c r="C17" s="86">
        <v>28</v>
      </c>
      <c r="D17" s="86">
        <v>26.2</v>
      </c>
      <c r="E17" s="86">
        <v>25.6</v>
      </c>
      <c r="F17" s="86">
        <v>26.8</v>
      </c>
      <c r="G17" s="86">
        <v>28.8</v>
      </c>
      <c r="H17" s="86">
        <v>28.9</v>
      </c>
      <c r="I17" s="86">
        <v>29.2</v>
      </c>
      <c r="J17" s="87">
        <v>27.6</v>
      </c>
      <c r="K17" s="87">
        <v>27.1</v>
      </c>
      <c r="L17" s="87">
        <v>27.1</v>
      </c>
      <c r="M17" s="87">
        <v>27.2</v>
      </c>
    </row>
    <row r="18" spans="1:13" ht="21" thickBot="1">
      <c r="A18" s="85" t="s">
        <v>93</v>
      </c>
      <c r="B18" s="86">
        <v>28.2</v>
      </c>
      <c r="C18" s="86">
        <v>28.3</v>
      </c>
      <c r="D18" s="86">
        <v>24.7</v>
      </c>
      <c r="E18" s="86">
        <v>24.9</v>
      </c>
      <c r="F18" s="86">
        <v>27.8</v>
      </c>
      <c r="G18" s="86">
        <v>30.1</v>
      </c>
      <c r="H18" s="86">
        <v>30.7</v>
      </c>
      <c r="I18" s="86">
        <v>31.1</v>
      </c>
      <c r="J18" s="87">
        <v>29.7</v>
      </c>
      <c r="K18" s="87">
        <v>28.7</v>
      </c>
      <c r="L18" s="87">
        <v>28.5</v>
      </c>
      <c r="M18" s="87">
        <v>28.7</v>
      </c>
    </row>
    <row r="19" spans="1:13" ht="21" thickBot="1">
      <c r="A19" s="85" t="s">
        <v>94</v>
      </c>
      <c r="B19" s="86">
        <v>28.2</v>
      </c>
      <c r="C19" s="86">
        <v>28.3</v>
      </c>
      <c r="D19" s="86">
        <v>24.7</v>
      </c>
      <c r="E19" s="86">
        <v>24.9</v>
      </c>
      <c r="F19" s="86">
        <v>27.8</v>
      </c>
      <c r="G19" s="86">
        <v>30.1</v>
      </c>
      <c r="H19" s="86">
        <v>30.7</v>
      </c>
      <c r="I19" s="86">
        <v>31.1</v>
      </c>
      <c r="J19" s="87">
        <v>29.7</v>
      </c>
      <c r="K19" s="87">
        <v>28.7</v>
      </c>
      <c r="L19" s="87">
        <v>28.5</v>
      </c>
      <c r="M19" s="87">
        <v>28.7</v>
      </c>
    </row>
    <row r="20" spans="1:13" ht="21" thickBot="1">
      <c r="A20" s="85" t="s">
        <v>95</v>
      </c>
      <c r="B20" s="86">
        <v>28.2</v>
      </c>
      <c r="C20" s="86">
        <v>28.3</v>
      </c>
      <c r="D20" s="86">
        <v>24.7</v>
      </c>
      <c r="E20" s="86">
        <v>24.9</v>
      </c>
      <c r="F20" s="86">
        <v>27.8</v>
      </c>
      <c r="G20" s="86">
        <v>30.1</v>
      </c>
      <c r="H20" s="86">
        <v>30.7</v>
      </c>
      <c r="I20" s="86">
        <v>31.1</v>
      </c>
      <c r="J20" s="87">
        <v>29.7</v>
      </c>
      <c r="K20" s="87">
        <v>28.7</v>
      </c>
      <c r="L20" s="87">
        <v>28.5</v>
      </c>
      <c r="M20" s="87">
        <v>28.7</v>
      </c>
    </row>
    <row r="21" spans="1:13" ht="21" thickBot="1">
      <c r="A21" s="85" t="s">
        <v>96</v>
      </c>
      <c r="B21" s="86">
        <v>27.5</v>
      </c>
      <c r="C21" s="86">
        <v>27.4</v>
      </c>
      <c r="D21" s="86">
        <v>23.4</v>
      </c>
      <c r="E21" s="86">
        <v>24.2</v>
      </c>
      <c r="F21" s="86">
        <v>27.9</v>
      </c>
      <c r="G21" s="86">
        <v>30.2</v>
      </c>
      <c r="H21" s="86">
        <v>30.2</v>
      </c>
      <c r="I21" s="86">
        <v>30.3</v>
      </c>
      <c r="J21" s="87">
        <v>29.4</v>
      </c>
      <c r="K21" s="87">
        <v>28.7</v>
      </c>
      <c r="L21" s="87">
        <v>28.2</v>
      </c>
      <c r="M21" s="87">
        <v>28.1</v>
      </c>
    </row>
    <row r="22" spans="1:13" ht="21" thickBot="1">
      <c r="A22" s="85" t="s">
        <v>97</v>
      </c>
      <c r="B22" s="86">
        <v>26.8</v>
      </c>
      <c r="C22" s="86">
        <v>26.5</v>
      </c>
      <c r="D22" s="86">
        <v>21.5</v>
      </c>
      <c r="E22" s="86">
        <v>22</v>
      </c>
      <c r="F22" s="86">
        <v>26.8</v>
      </c>
      <c r="G22" s="86">
        <v>30.2</v>
      </c>
      <c r="H22" s="86">
        <v>30</v>
      </c>
      <c r="I22" s="86">
        <v>30</v>
      </c>
      <c r="J22" s="87">
        <v>30</v>
      </c>
      <c r="K22" s="87">
        <v>29.6</v>
      </c>
      <c r="L22" s="87">
        <v>28.6</v>
      </c>
      <c r="M22" s="87">
        <v>27.9</v>
      </c>
    </row>
    <row r="23" spans="1:13" ht="21" thickBot="1">
      <c r="A23" s="85" t="s">
        <v>98</v>
      </c>
      <c r="B23" s="86">
        <v>26.3</v>
      </c>
      <c r="C23" s="86">
        <v>25.7</v>
      </c>
      <c r="D23" s="86">
        <v>20.8</v>
      </c>
      <c r="E23" s="86">
        <v>21.2</v>
      </c>
      <c r="F23" s="86">
        <v>25.8</v>
      </c>
      <c r="G23" s="86">
        <v>29.6</v>
      </c>
      <c r="H23" s="86">
        <v>29.3</v>
      </c>
      <c r="I23" s="86">
        <v>29.4</v>
      </c>
      <c r="J23" s="87">
        <v>29.5</v>
      </c>
      <c r="K23" s="87">
        <v>28.6</v>
      </c>
      <c r="L23" s="87">
        <v>28</v>
      </c>
      <c r="M23" s="87">
        <v>27.6</v>
      </c>
    </row>
    <row r="24" spans="1:13" ht="21" thickBot="1">
      <c r="A24" s="85" t="s">
        <v>99</v>
      </c>
      <c r="B24" s="86">
        <v>26.8</v>
      </c>
      <c r="C24" s="86">
        <v>26.5</v>
      </c>
      <c r="D24" s="86">
        <v>21.4</v>
      </c>
      <c r="E24" s="86">
        <v>22.1</v>
      </c>
      <c r="F24" s="86">
        <v>26.1</v>
      </c>
      <c r="G24" s="86">
        <v>30.1</v>
      </c>
      <c r="H24" s="86">
        <v>29.8</v>
      </c>
      <c r="I24" s="86">
        <v>30.2</v>
      </c>
      <c r="J24" s="87">
        <v>29.1</v>
      </c>
      <c r="K24" s="87">
        <v>28.1</v>
      </c>
      <c r="L24" s="87">
        <v>27.9</v>
      </c>
      <c r="M24" s="87">
        <v>27.8</v>
      </c>
    </row>
    <row r="25" spans="1:13" ht="21" thickBot="1">
      <c r="A25" s="85" t="s">
        <v>100</v>
      </c>
      <c r="B25" s="86">
        <v>26.9</v>
      </c>
      <c r="C25" s="86">
        <v>26.3</v>
      </c>
      <c r="D25" s="86">
        <v>21.2</v>
      </c>
      <c r="E25" s="86">
        <v>22</v>
      </c>
      <c r="F25" s="86">
        <v>25.7</v>
      </c>
      <c r="G25" s="86">
        <v>29.9</v>
      </c>
      <c r="H25" s="86">
        <v>29.6</v>
      </c>
      <c r="I25" s="86">
        <v>30.5</v>
      </c>
      <c r="J25" s="87">
        <v>28.6</v>
      </c>
      <c r="K25" s="87">
        <v>27.7</v>
      </c>
      <c r="L25" s="87">
        <v>28.4</v>
      </c>
      <c r="M25" s="87">
        <v>27.8</v>
      </c>
    </row>
    <row r="26" spans="1:13" ht="21" thickBot="1">
      <c r="A26" s="85" t="s">
        <v>101</v>
      </c>
      <c r="B26" s="86">
        <v>26.9</v>
      </c>
      <c r="C26" s="86">
        <v>26.3</v>
      </c>
      <c r="D26" s="86">
        <v>21.2</v>
      </c>
      <c r="E26" s="86">
        <v>22</v>
      </c>
      <c r="F26" s="86">
        <v>25.7</v>
      </c>
      <c r="G26" s="86">
        <v>29.9</v>
      </c>
      <c r="H26" s="86">
        <v>29.6</v>
      </c>
      <c r="I26" s="86">
        <v>30.5</v>
      </c>
      <c r="J26" s="87">
        <v>28.6</v>
      </c>
      <c r="K26" s="87">
        <v>27.7</v>
      </c>
      <c r="L26" s="87">
        <v>28.4</v>
      </c>
      <c r="M26" s="87">
        <v>27.8</v>
      </c>
    </row>
    <row r="27" spans="1:13" ht="21" thickBot="1">
      <c r="A27" s="85" t="s">
        <v>102</v>
      </c>
      <c r="B27" s="86">
        <v>26.9</v>
      </c>
      <c r="C27" s="86">
        <v>26.3</v>
      </c>
      <c r="D27" s="86">
        <v>21.2</v>
      </c>
      <c r="E27" s="86">
        <v>22</v>
      </c>
      <c r="F27" s="86">
        <v>25.7</v>
      </c>
      <c r="G27" s="86">
        <v>29.9</v>
      </c>
      <c r="H27" s="86">
        <v>29.6</v>
      </c>
      <c r="I27" s="86">
        <v>30.5</v>
      </c>
      <c r="J27" s="87">
        <v>28.6</v>
      </c>
      <c r="K27" s="87">
        <v>27.7</v>
      </c>
      <c r="L27" s="87">
        <v>28.4</v>
      </c>
      <c r="M27" s="87">
        <v>27.8</v>
      </c>
    </row>
    <row r="28" spans="1:13" ht="21" thickBot="1">
      <c r="A28" s="85" t="s">
        <v>103</v>
      </c>
      <c r="B28" s="86">
        <v>26.8</v>
      </c>
      <c r="C28" s="86">
        <v>26.9</v>
      </c>
      <c r="D28" s="86">
        <v>21.5</v>
      </c>
      <c r="E28" s="86">
        <v>22</v>
      </c>
      <c r="F28" s="86">
        <v>26.8</v>
      </c>
      <c r="G28" s="86">
        <v>29.8</v>
      </c>
      <c r="H28" s="86">
        <v>30.1</v>
      </c>
      <c r="I28" s="86">
        <v>30.3</v>
      </c>
      <c r="J28" s="87">
        <v>30.1</v>
      </c>
      <c r="K28" s="87">
        <v>28.8</v>
      </c>
      <c r="L28" s="87">
        <v>28</v>
      </c>
      <c r="M28" s="87">
        <v>27.9</v>
      </c>
    </row>
    <row r="29" spans="1:13" ht="21" thickBot="1">
      <c r="A29" s="85" t="s">
        <v>104</v>
      </c>
      <c r="B29" s="86">
        <v>26.9</v>
      </c>
      <c r="C29" s="86">
        <v>26.3</v>
      </c>
      <c r="D29" s="86">
        <v>21.2</v>
      </c>
      <c r="E29" s="86">
        <v>22</v>
      </c>
      <c r="F29" s="86">
        <v>25.7</v>
      </c>
      <c r="G29" s="86">
        <v>29.9</v>
      </c>
      <c r="H29" s="86">
        <v>29.6</v>
      </c>
      <c r="I29" s="86">
        <v>30.5</v>
      </c>
      <c r="J29" s="87">
        <v>28.6</v>
      </c>
      <c r="K29" s="87">
        <v>27.7</v>
      </c>
      <c r="L29" s="87">
        <v>28.4</v>
      </c>
      <c r="M29" s="87">
        <v>27.8</v>
      </c>
    </row>
    <row r="30" spans="1:13" ht="21" thickBot="1">
      <c r="A30" s="85" t="s">
        <v>105</v>
      </c>
      <c r="B30" s="86">
        <v>25.5</v>
      </c>
      <c r="C30" s="86">
        <v>25.2</v>
      </c>
      <c r="D30" s="86">
        <v>19.100000000000001</v>
      </c>
      <c r="E30" s="86">
        <v>19.7</v>
      </c>
      <c r="F30" s="86">
        <v>25</v>
      </c>
      <c r="G30" s="86">
        <v>27.7</v>
      </c>
      <c r="H30" s="86">
        <v>28.7</v>
      </c>
      <c r="I30" s="86">
        <v>28.3</v>
      </c>
      <c r="J30" s="87">
        <v>28.5</v>
      </c>
      <c r="K30" s="87">
        <v>27.9</v>
      </c>
      <c r="L30" s="87">
        <v>27.3</v>
      </c>
      <c r="M30" s="87">
        <v>27.2</v>
      </c>
    </row>
    <row r="31" spans="1:13" ht="21" thickBot="1">
      <c r="A31" s="85" t="s">
        <v>106</v>
      </c>
      <c r="B31" s="86">
        <v>26.6</v>
      </c>
      <c r="C31" s="86">
        <v>26.3</v>
      </c>
      <c r="D31" s="86">
        <v>20.9</v>
      </c>
      <c r="E31" s="86">
        <v>21.7</v>
      </c>
      <c r="F31" s="86">
        <v>26.1</v>
      </c>
      <c r="G31" s="86">
        <v>29.7</v>
      </c>
      <c r="H31" s="86">
        <v>29.6</v>
      </c>
      <c r="I31" s="86">
        <v>29.8</v>
      </c>
      <c r="J31" s="87">
        <v>29.7</v>
      </c>
      <c r="K31" s="87">
        <v>28.2</v>
      </c>
      <c r="L31" s="87">
        <v>27.8</v>
      </c>
      <c r="M31" s="87">
        <v>27.4</v>
      </c>
    </row>
    <row r="32" spans="1:13" ht="21" thickBot="1">
      <c r="A32" s="85" t="s">
        <v>107</v>
      </c>
      <c r="B32" s="86">
        <v>26.5</v>
      </c>
      <c r="C32" s="86">
        <v>26.1</v>
      </c>
      <c r="D32" s="86">
        <v>19.8</v>
      </c>
      <c r="E32" s="86">
        <v>20.5</v>
      </c>
      <c r="F32" s="86">
        <v>25.4</v>
      </c>
      <c r="G32" s="86">
        <v>29.3</v>
      </c>
      <c r="H32" s="86">
        <v>30.2</v>
      </c>
      <c r="I32" s="86">
        <v>30</v>
      </c>
      <c r="J32" s="87">
        <v>29.1</v>
      </c>
      <c r="K32" s="87">
        <v>28.2</v>
      </c>
      <c r="L32" s="87">
        <v>27.8</v>
      </c>
      <c r="M32" s="87">
        <v>28</v>
      </c>
    </row>
    <row r="33" spans="1:13" ht="21" thickBot="1">
      <c r="A33" s="85" t="s">
        <v>108</v>
      </c>
      <c r="B33" s="86">
        <v>25.5</v>
      </c>
      <c r="C33" s="86">
        <v>25.2</v>
      </c>
      <c r="D33" s="86">
        <v>19.100000000000001</v>
      </c>
      <c r="E33" s="86">
        <v>19.7</v>
      </c>
      <c r="F33" s="86">
        <v>25</v>
      </c>
      <c r="G33" s="86">
        <v>27.7</v>
      </c>
      <c r="H33" s="86">
        <v>28.7</v>
      </c>
      <c r="I33" s="86">
        <v>28.3</v>
      </c>
      <c r="J33" s="87">
        <v>28.5</v>
      </c>
      <c r="K33" s="87">
        <v>27.9</v>
      </c>
      <c r="L33" s="87">
        <v>27.3</v>
      </c>
      <c r="M33" s="87">
        <v>27.2</v>
      </c>
    </row>
    <row r="34" spans="1:13" ht="21" thickBot="1">
      <c r="A34" s="85" t="s">
        <v>109</v>
      </c>
      <c r="B34" s="86">
        <v>26.9</v>
      </c>
      <c r="C34" s="86">
        <v>26.4</v>
      </c>
      <c r="D34" s="86">
        <v>20.3</v>
      </c>
      <c r="E34" s="86">
        <v>21</v>
      </c>
      <c r="F34" s="86">
        <v>25.6</v>
      </c>
      <c r="G34" s="86">
        <v>29.2</v>
      </c>
      <c r="H34" s="86">
        <v>30</v>
      </c>
      <c r="I34" s="86">
        <v>30.1</v>
      </c>
      <c r="J34" s="87">
        <v>28.9</v>
      </c>
      <c r="K34" s="87">
        <v>28</v>
      </c>
      <c r="L34" s="87">
        <v>27.8</v>
      </c>
      <c r="M34" s="87">
        <v>28.3</v>
      </c>
    </row>
    <row r="35" spans="1:13" ht="21" thickBot="1">
      <c r="A35" s="85" t="s">
        <v>110</v>
      </c>
      <c r="B35" s="86">
        <v>27</v>
      </c>
      <c r="C35" s="86">
        <v>26.7</v>
      </c>
      <c r="D35" s="86">
        <v>20.9</v>
      </c>
      <c r="E35" s="86">
        <v>21.5</v>
      </c>
      <c r="F35" s="86">
        <v>26.2</v>
      </c>
      <c r="G35" s="86">
        <v>29.9</v>
      </c>
      <c r="H35" s="86">
        <v>30.2</v>
      </c>
      <c r="I35" s="86">
        <v>30.5</v>
      </c>
      <c r="J35" s="87">
        <v>30</v>
      </c>
      <c r="K35" s="87">
        <v>28.6</v>
      </c>
      <c r="L35" s="87">
        <v>28.4</v>
      </c>
      <c r="M35" s="87">
        <v>28.2</v>
      </c>
    </row>
    <row r="36" spans="1:13" ht="21" thickBot="1">
      <c r="A36" s="85" t="s">
        <v>111</v>
      </c>
      <c r="B36" s="86">
        <v>26.8</v>
      </c>
      <c r="C36" s="86">
        <v>26.2</v>
      </c>
      <c r="D36" s="86">
        <v>20.9</v>
      </c>
      <c r="E36" s="86">
        <v>21.8</v>
      </c>
      <c r="F36" s="86">
        <v>25.8</v>
      </c>
      <c r="G36" s="86">
        <v>29.7</v>
      </c>
      <c r="H36" s="86">
        <v>30</v>
      </c>
      <c r="I36" s="86">
        <v>30.4</v>
      </c>
      <c r="J36" s="87">
        <v>29.4</v>
      </c>
      <c r="K36" s="87">
        <v>28.3</v>
      </c>
      <c r="L36" s="87">
        <v>28.3</v>
      </c>
      <c r="M36" s="87">
        <v>28</v>
      </c>
    </row>
    <row r="37" spans="1:13" ht="21" thickBot="1">
      <c r="A37" s="85" t="s">
        <v>112</v>
      </c>
      <c r="B37" s="86">
        <v>26.8</v>
      </c>
      <c r="C37" s="86">
        <v>26.2</v>
      </c>
      <c r="D37" s="86">
        <v>20.9</v>
      </c>
      <c r="E37" s="86">
        <v>21.8</v>
      </c>
      <c r="F37" s="86">
        <v>25.8</v>
      </c>
      <c r="G37" s="86">
        <v>29.7</v>
      </c>
      <c r="H37" s="86">
        <v>30</v>
      </c>
      <c r="I37" s="86">
        <v>30.4</v>
      </c>
      <c r="J37" s="87">
        <v>29.4</v>
      </c>
      <c r="K37" s="87">
        <v>28.3</v>
      </c>
      <c r="L37" s="87">
        <v>28.3</v>
      </c>
      <c r="M37" s="87">
        <v>28</v>
      </c>
    </row>
    <row r="38" spans="1:13" ht="21" thickBot="1">
      <c r="A38" s="85" t="s">
        <v>113</v>
      </c>
      <c r="B38" s="86">
        <v>26.3</v>
      </c>
      <c r="C38" s="86">
        <v>25.4</v>
      </c>
      <c r="D38" s="86">
        <v>19.2</v>
      </c>
      <c r="E38" s="86">
        <v>20.3</v>
      </c>
      <c r="F38" s="86">
        <v>24.5</v>
      </c>
      <c r="G38" s="86">
        <v>28.7</v>
      </c>
      <c r="H38" s="86">
        <v>29.3</v>
      </c>
      <c r="I38" s="86">
        <v>29.6</v>
      </c>
      <c r="J38" s="87">
        <v>28.4</v>
      </c>
      <c r="K38" s="87">
        <v>27.4</v>
      </c>
      <c r="L38" s="87">
        <v>27.6</v>
      </c>
      <c r="M38" s="87">
        <v>27.4</v>
      </c>
    </row>
    <row r="39" spans="1:13" ht="21" thickBot="1">
      <c r="A39" s="85" t="s">
        <v>114</v>
      </c>
      <c r="B39" s="86">
        <v>26.5</v>
      </c>
      <c r="C39" s="86">
        <v>25.5</v>
      </c>
      <c r="D39" s="86">
        <v>19.8</v>
      </c>
      <c r="E39" s="86">
        <v>20.9</v>
      </c>
      <c r="F39" s="86">
        <v>24.5</v>
      </c>
      <c r="G39" s="86">
        <v>28.5</v>
      </c>
      <c r="H39" s="86">
        <v>29.4</v>
      </c>
      <c r="I39" s="86">
        <v>29.9</v>
      </c>
      <c r="J39" s="87">
        <v>27.8</v>
      </c>
      <c r="K39" s="87">
        <v>26.9</v>
      </c>
      <c r="L39" s="87">
        <v>27.3</v>
      </c>
      <c r="M39" s="87">
        <v>27.7</v>
      </c>
    </row>
    <row r="40" spans="1:13" ht="21" thickBot="1">
      <c r="A40" s="85" t="s">
        <v>115</v>
      </c>
      <c r="B40" s="86">
        <v>26.5</v>
      </c>
      <c r="C40" s="86">
        <v>25.5</v>
      </c>
      <c r="D40" s="86">
        <v>20</v>
      </c>
      <c r="E40" s="86">
        <v>20.9</v>
      </c>
      <c r="F40" s="86">
        <v>24.9</v>
      </c>
      <c r="G40" s="86">
        <v>29.5</v>
      </c>
      <c r="H40" s="86">
        <v>29.8</v>
      </c>
      <c r="I40" s="86">
        <v>30.2</v>
      </c>
      <c r="J40" s="87">
        <v>28.8</v>
      </c>
      <c r="K40" s="87">
        <v>27.8</v>
      </c>
      <c r="L40" s="87">
        <v>28</v>
      </c>
      <c r="M40" s="87">
        <v>27.7</v>
      </c>
    </row>
    <row r="41" spans="1:13" ht="21" thickBot="1">
      <c r="A41" s="85" t="s">
        <v>116</v>
      </c>
      <c r="B41" s="86">
        <v>26.2</v>
      </c>
      <c r="C41" s="86">
        <v>26.4</v>
      </c>
      <c r="D41" s="86">
        <v>21</v>
      </c>
      <c r="E41" s="86">
        <v>21.3</v>
      </c>
      <c r="F41" s="86">
        <v>24.3</v>
      </c>
      <c r="G41" s="86">
        <v>27.7</v>
      </c>
      <c r="H41" s="86">
        <v>29.6</v>
      </c>
      <c r="I41" s="86">
        <v>29.1</v>
      </c>
      <c r="J41" s="87">
        <v>28.8</v>
      </c>
      <c r="K41" s="87">
        <v>28</v>
      </c>
      <c r="L41" s="87">
        <v>27.4</v>
      </c>
      <c r="M41" s="87">
        <v>27.6</v>
      </c>
    </row>
    <row r="42" spans="1:13" ht="21" thickBot="1">
      <c r="A42" s="85" t="s">
        <v>117</v>
      </c>
      <c r="B42" s="86">
        <v>25.5</v>
      </c>
      <c r="C42" s="86">
        <v>25.5</v>
      </c>
      <c r="D42" s="86">
        <v>20.2</v>
      </c>
      <c r="E42" s="86">
        <v>20.399999999999999</v>
      </c>
      <c r="F42" s="86">
        <v>23.6</v>
      </c>
      <c r="G42" s="86">
        <v>27.7</v>
      </c>
      <c r="H42" s="86">
        <v>29.7</v>
      </c>
      <c r="I42" s="86">
        <v>29.1</v>
      </c>
      <c r="J42" s="87">
        <v>28.9</v>
      </c>
      <c r="K42" s="87">
        <v>28.3</v>
      </c>
      <c r="L42" s="87">
        <v>27.6</v>
      </c>
      <c r="M42" s="87">
        <v>27.6</v>
      </c>
    </row>
    <row r="43" spans="1:13" ht="21" thickBot="1">
      <c r="A43" s="85" t="s">
        <v>118</v>
      </c>
      <c r="B43" s="86">
        <v>25.6</v>
      </c>
      <c r="C43" s="86">
        <v>25.6</v>
      </c>
      <c r="D43" s="86">
        <v>20</v>
      </c>
      <c r="E43" s="86">
        <v>20.7</v>
      </c>
      <c r="F43" s="86">
        <v>24.7</v>
      </c>
      <c r="G43" s="86">
        <v>29</v>
      </c>
      <c r="H43" s="86">
        <v>30.1</v>
      </c>
      <c r="I43" s="86">
        <v>29.2</v>
      </c>
      <c r="J43" s="87">
        <v>28.5</v>
      </c>
      <c r="K43" s="87">
        <v>27.8</v>
      </c>
      <c r="L43" s="87">
        <v>27.4</v>
      </c>
      <c r="M43" s="87">
        <v>27.6</v>
      </c>
    </row>
    <row r="44" spans="1:13" ht="21" thickBot="1">
      <c r="A44" s="85" t="s">
        <v>119</v>
      </c>
      <c r="B44" s="86">
        <v>27.3</v>
      </c>
      <c r="C44" s="86">
        <v>27.3</v>
      </c>
      <c r="D44" s="86">
        <v>22</v>
      </c>
      <c r="E44" s="86">
        <v>22.4</v>
      </c>
      <c r="F44" s="86">
        <v>25.9</v>
      </c>
      <c r="G44" s="86">
        <v>29</v>
      </c>
      <c r="H44" s="86">
        <v>30.9</v>
      </c>
      <c r="I44" s="86">
        <v>30.7</v>
      </c>
      <c r="J44" s="87">
        <v>29.3</v>
      </c>
      <c r="K44" s="87">
        <v>28.4</v>
      </c>
      <c r="L44" s="87">
        <v>28.1</v>
      </c>
      <c r="M44" s="87">
        <v>28.6</v>
      </c>
    </row>
    <row r="45" spans="1:13" ht="21" thickBot="1">
      <c r="A45" s="85" t="s">
        <v>120</v>
      </c>
      <c r="B45" s="86">
        <v>26.1</v>
      </c>
      <c r="C45" s="86">
        <v>25.9</v>
      </c>
      <c r="D45" s="86">
        <v>20.3</v>
      </c>
      <c r="E45" s="86">
        <v>20.5</v>
      </c>
      <c r="F45" s="86">
        <v>24.3</v>
      </c>
      <c r="G45" s="86">
        <v>28</v>
      </c>
      <c r="H45" s="86">
        <v>30</v>
      </c>
      <c r="I45" s="86">
        <v>29.5</v>
      </c>
      <c r="J45" s="87">
        <v>28.6</v>
      </c>
      <c r="K45" s="87">
        <v>27.9</v>
      </c>
      <c r="L45" s="87">
        <v>27.4</v>
      </c>
      <c r="M45" s="87">
        <v>27.7</v>
      </c>
    </row>
    <row r="46" spans="1:13" ht="21" thickBot="1">
      <c r="A46" s="85" t="s">
        <v>121</v>
      </c>
      <c r="B46" s="86">
        <v>26.3</v>
      </c>
      <c r="C46" s="86">
        <v>25.9</v>
      </c>
      <c r="D46" s="86">
        <v>20</v>
      </c>
      <c r="E46" s="86">
        <v>20.2</v>
      </c>
      <c r="F46" s="86">
        <v>24.1</v>
      </c>
      <c r="G46" s="86">
        <v>27.7</v>
      </c>
      <c r="H46" s="86">
        <v>29.6</v>
      </c>
      <c r="I46" s="86">
        <v>29.3</v>
      </c>
      <c r="J46" s="87">
        <v>29.2</v>
      </c>
      <c r="K46" s="87">
        <v>27.9</v>
      </c>
      <c r="L46" s="87">
        <v>27.6</v>
      </c>
      <c r="M46" s="87">
        <v>27.6</v>
      </c>
    </row>
    <row r="47" spans="1:13" ht="21" thickBot="1">
      <c r="A47" s="85" t="s">
        <v>122</v>
      </c>
      <c r="B47" s="86">
        <v>24.7</v>
      </c>
      <c r="C47" s="86">
        <v>24.3</v>
      </c>
      <c r="D47" s="86">
        <v>18.7</v>
      </c>
      <c r="E47" s="86">
        <v>19.2</v>
      </c>
      <c r="F47" s="86">
        <v>22.8</v>
      </c>
      <c r="G47" s="86">
        <v>26.8</v>
      </c>
      <c r="H47" s="86">
        <v>28.6</v>
      </c>
      <c r="I47" s="86">
        <v>28.4</v>
      </c>
      <c r="J47" s="87">
        <v>28.1</v>
      </c>
      <c r="K47" s="87">
        <v>27.1</v>
      </c>
      <c r="L47" s="87">
        <v>26.8</v>
      </c>
      <c r="M47" s="87">
        <v>26.9</v>
      </c>
    </row>
    <row r="48" spans="1:13" ht="21" thickBot="1">
      <c r="A48" s="85" t="s">
        <v>123</v>
      </c>
      <c r="B48" s="86">
        <v>24.5</v>
      </c>
      <c r="C48" s="86">
        <v>24</v>
      </c>
      <c r="D48" s="86">
        <v>18.5</v>
      </c>
      <c r="E48" s="86">
        <v>19.3</v>
      </c>
      <c r="F48" s="86">
        <v>22</v>
      </c>
      <c r="G48" s="86">
        <v>24.6</v>
      </c>
      <c r="H48" s="86">
        <v>27.3</v>
      </c>
      <c r="I48" s="86">
        <v>27.9</v>
      </c>
      <c r="J48" s="87">
        <v>28</v>
      </c>
      <c r="K48" s="87">
        <v>26.9</v>
      </c>
      <c r="L48" s="87">
        <v>26.5</v>
      </c>
      <c r="M48" s="87">
        <v>26.8</v>
      </c>
    </row>
    <row r="49" spans="1:13" ht="21" thickBot="1">
      <c r="A49" s="85" t="s">
        <v>124</v>
      </c>
      <c r="B49" s="86">
        <v>25.9</v>
      </c>
      <c r="C49" s="86">
        <v>25.6</v>
      </c>
      <c r="D49" s="86">
        <v>20.399999999999999</v>
      </c>
      <c r="E49" s="86">
        <v>19.7</v>
      </c>
      <c r="F49" s="86">
        <v>22.4</v>
      </c>
      <c r="G49" s="86">
        <v>26.2</v>
      </c>
      <c r="H49" s="86">
        <v>30.7</v>
      </c>
      <c r="I49" s="86">
        <v>30.1</v>
      </c>
      <c r="J49" s="87">
        <v>28.4</v>
      </c>
      <c r="K49" s="87">
        <v>27.5</v>
      </c>
      <c r="L49" s="87">
        <v>26.8</v>
      </c>
      <c r="M49" s="87">
        <v>27.6</v>
      </c>
    </row>
    <row r="50" spans="1:13" ht="21" thickBot="1">
      <c r="A50" s="85" t="s">
        <v>125</v>
      </c>
      <c r="B50" s="86">
        <v>27.9</v>
      </c>
      <c r="C50" s="86">
        <v>27.7</v>
      </c>
      <c r="D50" s="86">
        <v>22.7</v>
      </c>
      <c r="E50" s="86">
        <v>23.1</v>
      </c>
      <c r="F50" s="86">
        <v>28.2</v>
      </c>
      <c r="G50" s="86">
        <v>30.7</v>
      </c>
      <c r="H50" s="86">
        <v>31.1</v>
      </c>
      <c r="I50" s="86">
        <v>30.7</v>
      </c>
      <c r="J50" s="87">
        <v>29.9</v>
      </c>
      <c r="K50" s="87">
        <v>29.3</v>
      </c>
      <c r="L50" s="87">
        <v>28.5</v>
      </c>
      <c r="M50" s="87">
        <v>28.5</v>
      </c>
    </row>
    <row r="51" spans="1:13" ht="21" thickBot="1">
      <c r="A51" s="85" t="s">
        <v>126</v>
      </c>
      <c r="B51" s="86">
        <v>27.9</v>
      </c>
      <c r="C51" s="86">
        <v>27.7</v>
      </c>
      <c r="D51" s="86">
        <v>22.7</v>
      </c>
      <c r="E51" s="86">
        <v>23.1</v>
      </c>
      <c r="F51" s="86">
        <v>28.2</v>
      </c>
      <c r="G51" s="86">
        <v>30.7</v>
      </c>
      <c r="H51" s="86">
        <v>31.1</v>
      </c>
      <c r="I51" s="86">
        <v>30.7</v>
      </c>
      <c r="J51" s="87">
        <v>29.9</v>
      </c>
      <c r="K51" s="87">
        <v>29.3</v>
      </c>
      <c r="L51" s="87">
        <v>28.5</v>
      </c>
      <c r="M51" s="87">
        <v>28.5</v>
      </c>
    </row>
    <row r="52" spans="1:13" ht="21" thickBot="1">
      <c r="A52" s="85" t="s">
        <v>127</v>
      </c>
      <c r="B52" s="86">
        <v>27.3</v>
      </c>
      <c r="C52" s="86">
        <v>27</v>
      </c>
      <c r="D52" s="86">
        <v>22</v>
      </c>
      <c r="E52" s="86">
        <v>22.5</v>
      </c>
      <c r="F52" s="86">
        <v>26.8</v>
      </c>
      <c r="G52" s="86">
        <v>29.3</v>
      </c>
      <c r="H52" s="86">
        <v>30.9</v>
      </c>
      <c r="I52" s="86">
        <v>30.6</v>
      </c>
      <c r="J52" s="87">
        <v>29.4</v>
      </c>
      <c r="K52" s="87">
        <v>28.7</v>
      </c>
      <c r="L52" s="87">
        <v>27.9</v>
      </c>
      <c r="M52" s="87">
        <v>28.2</v>
      </c>
    </row>
    <row r="53" spans="1:13" ht="21" thickBot="1">
      <c r="A53" s="85" t="s">
        <v>128</v>
      </c>
      <c r="B53" s="86">
        <v>26.9</v>
      </c>
      <c r="C53" s="86">
        <v>26.4</v>
      </c>
      <c r="D53" s="86">
        <v>21.2</v>
      </c>
      <c r="E53" s="86">
        <v>21.9</v>
      </c>
      <c r="F53" s="86">
        <v>27.2</v>
      </c>
      <c r="G53" s="86">
        <v>30.8</v>
      </c>
      <c r="H53" s="86">
        <v>31.5</v>
      </c>
      <c r="I53" s="86">
        <v>31.3</v>
      </c>
      <c r="J53" s="87">
        <v>29.1</v>
      </c>
      <c r="K53" s="87">
        <v>28.5</v>
      </c>
      <c r="L53" s="87">
        <v>28.3</v>
      </c>
      <c r="M53" s="87">
        <v>28.7</v>
      </c>
    </row>
    <row r="54" spans="1:13" ht="21" thickBot="1">
      <c r="A54" s="85" t="s">
        <v>129</v>
      </c>
      <c r="B54" s="86">
        <v>27.6</v>
      </c>
      <c r="C54" s="86">
        <v>27.3</v>
      </c>
      <c r="D54" s="86">
        <v>22.2</v>
      </c>
      <c r="E54" s="86">
        <v>22.4</v>
      </c>
      <c r="F54" s="86">
        <v>26.3</v>
      </c>
      <c r="G54" s="86">
        <v>29.2</v>
      </c>
      <c r="H54" s="86">
        <v>31.1</v>
      </c>
      <c r="I54" s="86">
        <v>30.8</v>
      </c>
      <c r="J54" s="87">
        <v>29.5</v>
      </c>
      <c r="K54" s="87">
        <v>28.9</v>
      </c>
      <c r="L54" s="87">
        <v>28</v>
      </c>
      <c r="M54" s="87">
        <v>28.4</v>
      </c>
    </row>
    <row r="55" spans="1:13" ht="21" thickBot="1">
      <c r="A55" s="85" t="s">
        <v>130</v>
      </c>
      <c r="B55" s="86">
        <v>27.6</v>
      </c>
      <c r="C55" s="86">
        <v>27.3</v>
      </c>
      <c r="D55" s="86">
        <v>22.2</v>
      </c>
      <c r="E55" s="86">
        <v>22.4</v>
      </c>
      <c r="F55" s="86">
        <v>26.3</v>
      </c>
      <c r="G55" s="86">
        <v>29.2</v>
      </c>
      <c r="H55" s="86">
        <v>31.1</v>
      </c>
      <c r="I55" s="86">
        <v>30.8</v>
      </c>
      <c r="J55" s="87">
        <v>29.5</v>
      </c>
      <c r="K55" s="87">
        <v>28.9</v>
      </c>
      <c r="L55" s="87">
        <v>28</v>
      </c>
      <c r="M55" s="87">
        <v>28.4</v>
      </c>
    </row>
    <row r="56" spans="1:13" ht="21" thickBot="1">
      <c r="A56" s="85" t="s">
        <v>131</v>
      </c>
      <c r="B56" s="86">
        <v>27.6</v>
      </c>
      <c r="C56" s="86">
        <v>27.3</v>
      </c>
      <c r="D56" s="86">
        <v>22.2</v>
      </c>
      <c r="E56" s="86">
        <v>22.4</v>
      </c>
      <c r="F56" s="86">
        <v>26.3</v>
      </c>
      <c r="G56" s="86">
        <v>29.2</v>
      </c>
      <c r="H56" s="86">
        <v>31.1</v>
      </c>
      <c r="I56" s="86">
        <v>30.8</v>
      </c>
      <c r="J56" s="87">
        <v>29.5</v>
      </c>
      <c r="K56" s="87">
        <v>28.9</v>
      </c>
      <c r="L56" s="87">
        <v>28</v>
      </c>
      <c r="M56" s="87">
        <v>28.4</v>
      </c>
    </row>
    <row r="57" spans="1:13" ht="21" thickBot="1">
      <c r="A57" s="85" t="s">
        <v>132</v>
      </c>
      <c r="B57" s="86">
        <v>27</v>
      </c>
      <c r="C57" s="86">
        <v>26.9</v>
      </c>
      <c r="D57" s="86">
        <v>22</v>
      </c>
      <c r="E57" s="86">
        <v>22.4</v>
      </c>
      <c r="F57" s="86">
        <v>26.7</v>
      </c>
      <c r="G57" s="86">
        <v>29.6</v>
      </c>
      <c r="H57" s="86">
        <v>30.6</v>
      </c>
      <c r="I57" s="86">
        <v>29.9</v>
      </c>
      <c r="J57" s="87">
        <v>29.2</v>
      </c>
      <c r="K57" s="87">
        <v>28.2</v>
      </c>
      <c r="L57" s="87">
        <v>27.7</v>
      </c>
      <c r="M57" s="87">
        <v>27.6</v>
      </c>
    </row>
    <row r="58" spans="1:13" ht="21" thickBot="1">
      <c r="A58" s="85" t="s">
        <v>133</v>
      </c>
      <c r="B58" s="86">
        <v>27.8</v>
      </c>
      <c r="C58" s="86">
        <v>27.7</v>
      </c>
      <c r="D58" s="86">
        <v>23.8</v>
      </c>
      <c r="E58" s="86">
        <v>24</v>
      </c>
      <c r="F58" s="86">
        <v>26.7</v>
      </c>
      <c r="G58" s="86">
        <v>28.8</v>
      </c>
      <c r="H58" s="86">
        <v>30.2</v>
      </c>
      <c r="I58" s="86">
        <v>30.7</v>
      </c>
      <c r="J58" s="87">
        <v>30</v>
      </c>
      <c r="K58" s="87">
        <v>29.4</v>
      </c>
      <c r="L58" s="87">
        <v>29.2</v>
      </c>
      <c r="M58" s="87">
        <v>28.6</v>
      </c>
    </row>
    <row r="59" spans="1:13" ht="21" thickBot="1">
      <c r="A59" s="85" t="s">
        <v>134</v>
      </c>
      <c r="B59" s="86">
        <v>27.7</v>
      </c>
      <c r="C59" s="86">
        <v>27.1</v>
      </c>
      <c r="D59" s="86">
        <v>23</v>
      </c>
      <c r="E59" s="86">
        <v>23.6</v>
      </c>
      <c r="F59" s="86">
        <v>27.9</v>
      </c>
      <c r="G59" s="86">
        <v>30.1</v>
      </c>
      <c r="H59" s="86">
        <v>31.3</v>
      </c>
      <c r="I59" s="86">
        <v>31.5</v>
      </c>
      <c r="J59" s="87">
        <v>30</v>
      </c>
      <c r="K59" s="87">
        <v>29.5</v>
      </c>
      <c r="L59" s="87">
        <v>28.7</v>
      </c>
      <c r="M59" s="87">
        <v>29.2</v>
      </c>
    </row>
    <row r="60" spans="1:13" ht="21" thickBot="1">
      <c r="A60" s="85" t="s">
        <v>135</v>
      </c>
      <c r="B60" s="86">
        <v>28.4</v>
      </c>
      <c r="C60" s="86">
        <v>27.7</v>
      </c>
      <c r="D60" s="86">
        <v>23</v>
      </c>
      <c r="E60" s="86">
        <v>23.3</v>
      </c>
      <c r="F60" s="86">
        <v>27.2</v>
      </c>
      <c r="G60" s="86">
        <v>29.5</v>
      </c>
      <c r="H60" s="86">
        <v>30.9</v>
      </c>
      <c r="I60" s="86">
        <v>31.3</v>
      </c>
      <c r="J60" s="87">
        <v>30.2</v>
      </c>
      <c r="K60" s="87">
        <v>29.5</v>
      </c>
      <c r="L60" s="87">
        <v>28.7</v>
      </c>
      <c r="M60" s="87">
        <v>29</v>
      </c>
    </row>
    <row r="61" spans="1:13" ht="21" thickBot="1">
      <c r="A61" s="85" t="s">
        <v>136</v>
      </c>
      <c r="B61" s="86">
        <v>27.8</v>
      </c>
      <c r="C61" s="86">
        <v>27.7</v>
      </c>
      <c r="D61" s="86">
        <v>23.8</v>
      </c>
      <c r="E61" s="86">
        <v>24</v>
      </c>
      <c r="F61" s="86">
        <v>26.7</v>
      </c>
      <c r="G61" s="86">
        <v>28.8</v>
      </c>
      <c r="H61" s="86">
        <v>30.2</v>
      </c>
      <c r="I61" s="86">
        <v>30.7</v>
      </c>
      <c r="J61" s="87">
        <v>30</v>
      </c>
      <c r="K61" s="87">
        <v>29.4</v>
      </c>
      <c r="L61" s="87">
        <v>29.2</v>
      </c>
      <c r="M61" s="87">
        <v>28.6</v>
      </c>
    </row>
    <row r="62" spans="1:13" ht="21" thickBot="1">
      <c r="A62" s="85" t="s">
        <v>137</v>
      </c>
      <c r="B62" s="86">
        <v>27.8</v>
      </c>
      <c r="C62" s="86">
        <v>27.7</v>
      </c>
      <c r="D62" s="86">
        <v>23.8</v>
      </c>
      <c r="E62" s="86">
        <v>24</v>
      </c>
      <c r="F62" s="86">
        <v>26.7</v>
      </c>
      <c r="G62" s="86">
        <v>28.8</v>
      </c>
      <c r="H62" s="86">
        <v>30.2</v>
      </c>
      <c r="I62" s="86">
        <v>30.7</v>
      </c>
      <c r="J62" s="87">
        <v>30</v>
      </c>
      <c r="K62" s="87">
        <v>29.4</v>
      </c>
      <c r="L62" s="87">
        <v>29.2</v>
      </c>
      <c r="M62" s="87">
        <v>28.6</v>
      </c>
    </row>
    <row r="63" spans="1:13" ht="21" thickBot="1">
      <c r="A63" s="85" t="s">
        <v>138</v>
      </c>
      <c r="B63" s="86">
        <v>27.8</v>
      </c>
      <c r="C63" s="86">
        <v>27.7</v>
      </c>
      <c r="D63" s="86">
        <v>23.8</v>
      </c>
      <c r="E63" s="86">
        <v>24</v>
      </c>
      <c r="F63" s="86">
        <v>26.7</v>
      </c>
      <c r="G63" s="86">
        <v>28.8</v>
      </c>
      <c r="H63" s="86">
        <v>30.2</v>
      </c>
      <c r="I63" s="86">
        <v>30.7</v>
      </c>
      <c r="J63" s="87">
        <v>30</v>
      </c>
      <c r="K63" s="87">
        <v>29.4</v>
      </c>
      <c r="L63" s="87">
        <v>29.2</v>
      </c>
      <c r="M63" s="87">
        <v>28.6</v>
      </c>
    </row>
    <row r="64" spans="1:13" ht="21" thickBot="1">
      <c r="A64" s="85" t="s">
        <v>139</v>
      </c>
      <c r="B64" s="86">
        <v>27.8</v>
      </c>
      <c r="C64" s="86">
        <v>27.7</v>
      </c>
      <c r="D64" s="86">
        <v>23.8</v>
      </c>
      <c r="E64" s="86">
        <v>24</v>
      </c>
      <c r="F64" s="86">
        <v>26.7</v>
      </c>
      <c r="G64" s="86">
        <v>28.8</v>
      </c>
      <c r="H64" s="86">
        <v>30.2</v>
      </c>
      <c r="I64" s="86">
        <v>30.7</v>
      </c>
      <c r="J64" s="87">
        <v>30</v>
      </c>
      <c r="K64" s="87">
        <v>29.4</v>
      </c>
      <c r="L64" s="87">
        <v>29.2</v>
      </c>
      <c r="M64" s="87">
        <v>28.6</v>
      </c>
    </row>
    <row r="65" spans="1:13" ht="21" thickBot="1">
      <c r="A65" s="85" t="s">
        <v>140</v>
      </c>
      <c r="B65" s="86">
        <v>27</v>
      </c>
      <c r="C65" s="86">
        <v>27.1</v>
      </c>
      <c r="D65" s="86">
        <v>24.5</v>
      </c>
      <c r="E65" s="86">
        <v>24.2</v>
      </c>
      <c r="F65" s="86">
        <v>26.3</v>
      </c>
      <c r="G65" s="86">
        <v>27.8</v>
      </c>
      <c r="H65" s="86">
        <v>30</v>
      </c>
      <c r="I65" s="86">
        <v>30.2</v>
      </c>
      <c r="J65" s="87">
        <v>28.7</v>
      </c>
      <c r="K65" s="87">
        <v>28</v>
      </c>
      <c r="L65" s="87">
        <v>28.4</v>
      </c>
      <c r="M65" s="87">
        <v>28.4</v>
      </c>
    </row>
    <row r="66" spans="1:13" ht="21" thickBot="1">
      <c r="A66" s="85" t="s">
        <v>141</v>
      </c>
      <c r="B66" s="86">
        <v>26.7</v>
      </c>
      <c r="C66" s="86">
        <v>26.5</v>
      </c>
      <c r="D66" s="86">
        <v>25.8</v>
      </c>
      <c r="E66" s="86">
        <v>25.5</v>
      </c>
      <c r="F66" s="86">
        <v>25.7</v>
      </c>
      <c r="G66" s="86">
        <v>27.2</v>
      </c>
      <c r="H66" s="86">
        <v>29</v>
      </c>
      <c r="I66" s="86">
        <v>28.8</v>
      </c>
      <c r="J66" s="87">
        <v>28.7</v>
      </c>
      <c r="K66" s="87">
        <v>28.6</v>
      </c>
      <c r="L66" s="87">
        <v>27.8</v>
      </c>
      <c r="M66" s="87">
        <v>27.3</v>
      </c>
    </row>
    <row r="67" spans="1:13" ht="21" thickBot="1">
      <c r="A67" s="85" t="s">
        <v>142</v>
      </c>
      <c r="B67" s="86">
        <v>27.3</v>
      </c>
      <c r="C67" s="86">
        <v>27.2</v>
      </c>
      <c r="D67" s="86">
        <v>27.1</v>
      </c>
      <c r="E67" s="86">
        <v>27.3</v>
      </c>
      <c r="F67" s="86">
        <v>27.6</v>
      </c>
      <c r="G67" s="86">
        <v>29</v>
      </c>
      <c r="H67" s="86">
        <v>28.8</v>
      </c>
      <c r="I67" s="86">
        <v>29</v>
      </c>
      <c r="J67" s="87">
        <v>29</v>
      </c>
      <c r="K67" s="87">
        <v>28.9</v>
      </c>
      <c r="L67" s="87">
        <v>28.1</v>
      </c>
      <c r="M67" s="87">
        <v>28</v>
      </c>
    </row>
    <row r="68" spans="1:13" ht="21" thickBot="1">
      <c r="A68" s="85" t="s">
        <v>143</v>
      </c>
      <c r="B68" s="86">
        <v>26.2</v>
      </c>
      <c r="C68" s="86">
        <v>26.9</v>
      </c>
      <c r="D68" s="86">
        <v>27.1</v>
      </c>
      <c r="E68" s="86">
        <v>27.2</v>
      </c>
      <c r="F68" s="86">
        <v>27</v>
      </c>
      <c r="G68" s="86">
        <v>28.1</v>
      </c>
      <c r="H68" s="86">
        <v>28.4</v>
      </c>
      <c r="I68" s="86">
        <v>28</v>
      </c>
      <c r="J68" s="87">
        <v>28.1</v>
      </c>
      <c r="K68" s="87">
        <v>27.6</v>
      </c>
      <c r="L68" s="87">
        <v>26.8</v>
      </c>
      <c r="M68" s="87">
        <v>26.8</v>
      </c>
    </row>
    <row r="69" spans="1:13" ht="21" thickBot="1">
      <c r="A69" s="85" t="s">
        <v>144</v>
      </c>
      <c r="B69" s="86">
        <v>27.4</v>
      </c>
      <c r="C69" s="86">
        <v>27.8</v>
      </c>
      <c r="D69" s="86">
        <v>27.9</v>
      </c>
      <c r="E69" s="86">
        <v>28</v>
      </c>
      <c r="F69" s="86">
        <v>28.5</v>
      </c>
      <c r="G69" s="86">
        <v>29.9</v>
      </c>
      <c r="H69" s="86">
        <v>29.5</v>
      </c>
      <c r="I69" s="86">
        <v>29.5</v>
      </c>
      <c r="J69" s="87">
        <v>29.3</v>
      </c>
      <c r="K69" s="87">
        <v>29.1</v>
      </c>
      <c r="L69" s="87">
        <v>28.1</v>
      </c>
      <c r="M69" s="87">
        <v>28</v>
      </c>
    </row>
    <row r="70" spans="1:13" ht="21" thickBot="1">
      <c r="A70" s="85" t="s">
        <v>145</v>
      </c>
      <c r="B70" s="86">
        <v>26.4</v>
      </c>
      <c r="C70" s="86">
        <v>26.5</v>
      </c>
      <c r="D70" s="86">
        <v>25.5</v>
      </c>
      <c r="E70" s="86">
        <v>25</v>
      </c>
      <c r="F70" s="86">
        <v>26.2</v>
      </c>
      <c r="G70" s="86">
        <v>27.8</v>
      </c>
      <c r="H70" s="86">
        <v>29.1</v>
      </c>
      <c r="I70" s="86">
        <v>28.2</v>
      </c>
      <c r="J70" s="87">
        <v>27.9</v>
      </c>
      <c r="K70" s="87">
        <v>27.6</v>
      </c>
      <c r="L70" s="87">
        <v>27.3</v>
      </c>
      <c r="M70" s="87">
        <v>27.1</v>
      </c>
    </row>
    <row r="71" spans="1:13" ht="21" thickBot="1">
      <c r="A71" s="85" t="s">
        <v>146</v>
      </c>
      <c r="B71" s="86">
        <v>26.3</v>
      </c>
      <c r="C71" s="86">
        <v>26.8</v>
      </c>
      <c r="D71" s="86">
        <v>26.2</v>
      </c>
      <c r="E71" s="86">
        <v>26.3</v>
      </c>
      <c r="F71" s="86">
        <v>27.2</v>
      </c>
      <c r="G71" s="86">
        <v>28.8</v>
      </c>
      <c r="H71" s="86">
        <v>28.5</v>
      </c>
      <c r="I71" s="86">
        <v>28.7</v>
      </c>
      <c r="J71" s="87">
        <v>27.9</v>
      </c>
      <c r="K71" s="87">
        <v>26.6</v>
      </c>
      <c r="L71" s="87">
        <v>26.9</v>
      </c>
      <c r="M71" s="87">
        <v>26.6</v>
      </c>
    </row>
    <row r="72" spans="1:13" ht="21" thickBot="1">
      <c r="A72" s="85" t="s">
        <v>147</v>
      </c>
      <c r="B72" s="86">
        <v>26.8</v>
      </c>
      <c r="C72" s="86">
        <v>26.7</v>
      </c>
      <c r="D72" s="86">
        <v>24.8</v>
      </c>
      <c r="E72" s="86">
        <v>24.7</v>
      </c>
      <c r="F72" s="86">
        <v>26.4</v>
      </c>
      <c r="G72" s="86">
        <v>27.6</v>
      </c>
      <c r="H72" s="86">
        <v>29</v>
      </c>
      <c r="I72" s="86">
        <v>29</v>
      </c>
      <c r="J72" s="87">
        <v>28.2</v>
      </c>
      <c r="K72" s="87">
        <v>27</v>
      </c>
      <c r="L72" s="87">
        <v>27.6</v>
      </c>
      <c r="M72" s="87">
        <v>27.2</v>
      </c>
    </row>
    <row r="73" spans="1:13" ht="21" thickBot="1">
      <c r="A73" s="85" t="s">
        <v>148</v>
      </c>
      <c r="B73" s="86">
        <v>27.4</v>
      </c>
      <c r="C73" s="86">
        <v>27.3</v>
      </c>
      <c r="D73" s="86">
        <v>27</v>
      </c>
      <c r="E73" s="86">
        <v>26.8</v>
      </c>
      <c r="F73" s="86">
        <v>26.9</v>
      </c>
      <c r="G73" s="86">
        <v>28</v>
      </c>
      <c r="H73" s="86">
        <v>29.2</v>
      </c>
      <c r="I73" s="86">
        <v>29.5</v>
      </c>
      <c r="J73" s="87">
        <v>29.4</v>
      </c>
      <c r="K73" s="87">
        <v>29.3</v>
      </c>
      <c r="L73" s="87">
        <v>28.4</v>
      </c>
      <c r="M73" s="87">
        <v>28.2</v>
      </c>
    </row>
    <row r="74" spans="1:13" ht="21" thickBot="1">
      <c r="A74" s="85" t="s">
        <v>149</v>
      </c>
      <c r="B74" s="86">
        <v>26.6</v>
      </c>
      <c r="C74" s="86">
        <v>27.4</v>
      </c>
      <c r="D74" s="86">
        <v>27.3</v>
      </c>
      <c r="E74" s="86">
        <v>27.2</v>
      </c>
      <c r="F74" s="86">
        <v>27.9</v>
      </c>
      <c r="G74" s="86">
        <v>29.1</v>
      </c>
      <c r="H74" s="86">
        <v>28.2</v>
      </c>
      <c r="I74" s="86">
        <v>28.3</v>
      </c>
      <c r="J74" s="87">
        <v>28.6</v>
      </c>
      <c r="K74" s="87">
        <v>28.3</v>
      </c>
      <c r="L74" s="87">
        <v>27.3</v>
      </c>
      <c r="M74" s="87">
        <v>27.3</v>
      </c>
    </row>
    <row r="75" spans="1:13" ht="21" thickBot="1">
      <c r="A75" s="85" t="s">
        <v>150</v>
      </c>
      <c r="B75" s="86">
        <v>26.6</v>
      </c>
      <c r="C75" s="86">
        <v>26.9</v>
      </c>
      <c r="D75" s="86">
        <v>26.4</v>
      </c>
      <c r="E75" s="86">
        <v>26.5</v>
      </c>
      <c r="F75" s="86">
        <v>27.2</v>
      </c>
      <c r="G75" s="86">
        <v>28.5</v>
      </c>
      <c r="H75" s="86">
        <v>28.1</v>
      </c>
      <c r="I75" s="86">
        <v>28.1</v>
      </c>
      <c r="J75" s="87">
        <v>28.3</v>
      </c>
      <c r="K75" s="87">
        <v>28.1</v>
      </c>
      <c r="L75" s="87">
        <v>27.2</v>
      </c>
      <c r="M75" s="87">
        <v>27.2</v>
      </c>
    </row>
    <row r="76" spans="1:13" ht="21" thickBot="1">
      <c r="A76" s="85" t="s">
        <v>151</v>
      </c>
      <c r="B76" s="86">
        <v>26.6</v>
      </c>
      <c r="C76" s="86">
        <v>26.9</v>
      </c>
      <c r="D76" s="86">
        <v>26.4</v>
      </c>
      <c r="E76" s="86">
        <v>26.5</v>
      </c>
      <c r="F76" s="86">
        <v>27.2</v>
      </c>
      <c r="G76" s="86">
        <v>28.5</v>
      </c>
      <c r="H76" s="86">
        <v>28.1</v>
      </c>
      <c r="I76" s="86">
        <v>28.1</v>
      </c>
      <c r="J76" s="87">
        <v>28.3</v>
      </c>
      <c r="K76" s="87">
        <v>28.1</v>
      </c>
      <c r="L76" s="87">
        <v>27.2</v>
      </c>
      <c r="M76" s="87">
        <v>27.2</v>
      </c>
    </row>
    <row r="77" spans="1:13" ht="21" thickBot="1">
      <c r="A77" s="85" t="s">
        <v>152</v>
      </c>
      <c r="B77" s="86">
        <v>27</v>
      </c>
      <c r="C77" s="86">
        <v>26.9</v>
      </c>
      <c r="D77" s="86">
        <v>26.2</v>
      </c>
      <c r="E77" s="86">
        <v>25.6</v>
      </c>
      <c r="F77" s="86">
        <v>26.1</v>
      </c>
      <c r="G77" s="86">
        <v>27.3</v>
      </c>
      <c r="H77" s="86">
        <v>29</v>
      </c>
      <c r="I77" s="86">
        <v>28.9</v>
      </c>
      <c r="J77" s="87">
        <v>28.8</v>
      </c>
      <c r="K77" s="87">
        <v>28.5</v>
      </c>
      <c r="L77" s="87">
        <v>27.6</v>
      </c>
      <c r="M77" s="87">
        <v>27.4</v>
      </c>
    </row>
    <row r="78" spans="1:13" ht="21" thickBot="1">
      <c r="A78" s="85" t="s">
        <v>153</v>
      </c>
      <c r="B78" s="86">
        <v>27.2</v>
      </c>
      <c r="C78" s="86">
        <v>26.7</v>
      </c>
      <c r="D78" s="86">
        <v>26.3</v>
      </c>
      <c r="E78" s="86">
        <v>25.6</v>
      </c>
      <c r="F78" s="86">
        <v>26</v>
      </c>
      <c r="G78" s="86">
        <v>27.2</v>
      </c>
      <c r="H78" s="86">
        <v>28.9</v>
      </c>
      <c r="I78" s="86">
        <v>28.9</v>
      </c>
      <c r="J78" s="87">
        <v>28.6</v>
      </c>
      <c r="K78" s="87">
        <v>28.4</v>
      </c>
      <c r="L78" s="87">
        <v>27.6</v>
      </c>
      <c r="M78" s="87">
        <v>27.5</v>
      </c>
    </row>
    <row r="79" spans="1:13" ht="21" thickBot="1">
      <c r="A79" s="85" t="s">
        <v>154</v>
      </c>
      <c r="B79" s="86">
        <v>27.2</v>
      </c>
      <c r="C79" s="86">
        <v>26.7</v>
      </c>
      <c r="D79" s="86">
        <v>26.3</v>
      </c>
      <c r="E79" s="86">
        <v>25.6</v>
      </c>
      <c r="F79" s="86">
        <v>26</v>
      </c>
      <c r="G79" s="86">
        <v>27.2</v>
      </c>
      <c r="H79" s="86">
        <v>28.9</v>
      </c>
      <c r="I79" s="86">
        <v>28.9</v>
      </c>
      <c r="J79" s="87">
        <v>28.6</v>
      </c>
      <c r="K79" s="87">
        <v>28.4</v>
      </c>
      <c r="L79" s="87">
        <v>27.6</v>
      </c>
      <c r="M79" s="87">
        <v>27.5</v>
      </c>
    </row>
    <row r="80" spans="1:13" ht="21" thickBot="1">
      <c r="A80" s="85" t="s">
        <v>155</v>
      </c>
      <c r="B80" s="86">
        <v>26.9</v>
      </c>
      <c r="C80" s="86">
        <v>26.4</v>
      </c>
      <c r="D80" s="86">
        <v>20.3</v>
      </c>
      <c r="E80" s="86">
        <v>21</v>
      </c>
      <c r="F80" s="86">
        <v>25.6</v>
      </c>
      <c r="G80" s="86">
        <v>29.2</v>
      </c>
      <c r="H80" s="86">
        <v>30</v>
      </c>
      <c r="I80" s="86">
        <v>30.1</v>
      </c>
      <c r="J80" s="87">
        <v>28.9</v>
      </c>
      <c r="K80" s="87">
        <v>28</v>
      </c>
      <c r="L80" s="87">
        <v>27.8</v>
      </c>
      <c r="M80" s="87">
        <v>28.3</v>
      </c>
    </row>
    <row r="84" spans="1:13" ht="15" thickBot="1"/>
    <row r="85" spans="1:13" ht="21" thickBot="1">
      <c r="A85" s="88" t="s">
        <v>78</v>
      </c>
      <c r="B85" s="89">
        <v>21094</v>
      </c>
      <c r="C85" s="89">
        <v>21125</v>
      </c>
      <c r="D85" s="89">
        <v>21155</v>
      </c>
      <c r="E85" s="89">
        <v>21186</v>
      </c>
      <c r="F85" s="89">
        <v>21217</v>
      </c>
      <c r="G85" s="89">
        <v>21245</v>
      </c>
      <c r="H85" s="89">
        <v>21276</v>
      </c>
      <c r="I85" s="89">
        <v>21306</v>
      </c>
      <c r="J85" s="90">
        <v>21337</v>
      </c>
      <c r="K85" s="90">
        <v>21367</v>
      </c>
      <c r="L85" s="90">
        <v>21398</v>
      </c>
      <c r="M85" s="90">
        <v>21429</v>
      </c>
    </row>
    <row r="86" spans="1:13" ht="21" thickBot="1">
      <c r="A86" s="91" t="s">
        <v>79</v>
      </c>
      <c r="B86" s="92">
        <v>28.4</v>
      </c>
      <c r="C86" s="93">
        <v>29.2</v>
      </c>
      <c r="D86" s="93">
        <v>27.5</v>
      </c>
      <c r="E86" s="93">
        <v>26.5</v>
      </c>
      <c r="F86" s="93">
        <v>28.3</v>
      </c>
      <c r="G86" s="93">
        <v>29.5</v>
      </c>
      <c r="H86" s="93">
        <v>30.2</v>
      </c>
      <c r="I86" s="93">
        <v>31.1</v>
      </c>
      <c r="J86" s="94">
        <v>30.2</v>
      </c>
      <c r="K86" s="94">
        <v>29.9</v>
      </c>
      <c r="L86" s="94">
        <v>29.7</v>
      </c>
      <c r="M86" s="94">
        <v>28.9</v>
      </c>
    </row>
    <row r="87" spans="1:13" ht="21" thickBot="1">
      <c r="A87" s="95" t="s">
        <v>80</v>
      </c>
      <c r="B87" s="96">
        <v>28.4</v>
      </c>
      <c r="C87" s="97">
        <v>29.2</v>
      </c>
      <c r="D87" s="97">
        <v>27.5</v>
      </c>
      <c r="E87" s="97">
        <v>26.5</v>
      </c>
      <c r="F87" s="97">
        <v>28.3</v>
      </c>
      <c r="G87" s="97">
        <v>29.5</v>
      </c>
      <c r="H87" s="97">
        <v>30.2</v>
      </c>
      <c r="I87" s="97">
        <v>31.1</v>
      </c>
      <c r="J87" s="98">
        <v>30.2</v>
      </c>
      <c r="K87" s="98">
        <v>29.9</v>
      </c>
      <c r="L87" s="98">
        <v>29.7</v>
      </c>
      <c r="M87" s="98">
        <v>28.9</v>
      </c>
    </row>
    <row r="88" spans="1:13" ht="21" thickBot="1">
      <c r="A88" s="95" t="s">
        <v>81</v>
      </c>
      <c r="B88" s="96">
        <v>28.4</v>
      </c>
      <c r="C88" s="97">
        <v>29.2</v>
      </c>
      <c r="D88" s="97">
        <v>27.5</v>
      </c>
      <c r="E88" s="97">
        <v>26.5</v>
      </c>
      <c r="F88" s="97">
        <v>28.3</v>
      </c>
      <c r="G88" s="97">
        <v>29.5</v>
      </c>
      <c r="H88" s="97">
        <v>30.2</v>
      </c>
      <c r="I88" s="97">
        <v>31.1</v>
      </c>
      <c r="J88" s="98">
        <v>30.2</v>
      </c>
      <c r="K88" s="98">
        <v>29.9</v>
      </c>
      <c r="L88" s="98">
        <v>29.7</v>
      </c>
      <c r="M88" s="98">
        <v>28.9</v>
      </c>
    </row>
    <row r="89" spans="1:13" ht="21" thickBot="1">
      <c r="A89" s="95" t="s">
        <v>82</v>
      </c>
      <c r="B89" s="96">
        <v>28.4</v>
      </c>
      <c r="C89" s="97">
        <v>29.2</v>
      </c>
      <c r="D89" s="97">
        <v>27.5</v>
      </c>
      <c r="E89" s="97">
        <v>26.5</v>
      </c>
      <c r="F89" s="97">
        <v>28.3</v>
      </c>
      <c r="G89" s="97">
        <v>29.5</v>
      </c>
      <c r="H89" s="97">
        <v>30.2</v>
      </c>
      <c r="I89" s="97">
        <v>31.1</v>
      </c>
      <c r="J89" s="98">
        <v>30.2</v>
      </c>
      <c r="K89" s="98">
        <v>29.9</v>
      </c>
      <c r="L89" s="98">
        <v>29.7</v>
      </c>
      <c r="M89" s="98">
        <v>28.9</v>
      </c>
    </row>
    <row r="90" spans="1:13" ht="21" thickBot="1">
      <c r="A90" s="95" t="s">
        <v>83</v>
      </c>
      <c r="B90" s="96">
        <v>28.3</v>
      </c>
      <c r="C90" s="97">
        <v>28.1</v>
      </c>
      <c r="D90" s="97">
        <v>25.9</v>
      </c>
      <c r="E90" s="97">
        <v>24.6</v>
      </c>
      <c r="F90" s="97">
        <v>27.7</v>
      </c>
      <c r="G90" s="97">
        <v>29.6</v>
      </c>
      <c r="H90" s="97">
        <v>30.5</v>
      </c>
      <c r="I90" s="97">
        <v>31.7</v>
      </c>
      <c r="J90" s="98">
        <v>30.4</v>
      </c>
      <c r="K90" s="98">
        <v>30</v>
      </c>
      <c r="L90" s="98">
        <v>29.3</v>
      </c>
      <c r="M90" s="98">
        <v>29</v>
      </c>
    </row>
    <row r="91" spans="1:13" ht="21" thickBot="1">
      <c r="A91" s="95" t="s">
        <v>84</v>
      </c>
      <c r="B91" s="96">
        <v>28.3</v>
      </c>
      <c r="C91" s="97">
        <v>28.1</v>
      </c>
      <c r="D91" s="97">
        <v>25.9</v>
      </c>
      <c r="E91" s="97">
        <v>24.6</v>
      </c>
      <c r="F91" s="97">
        <v>27.7</v>
      </c>
      <c r="G91" s="97">
        <v>29.6</v>
      </c>
      <c r="H91" s="97">
        <v>30.5</v>
      </c>
      <c r="I91" s="97">
        <v>31.7</v>
      </c>
      <c r="J91" s="98">
        <v>30.4</v>
      </c>
      <c r="K91" s="98">
        <v>30</v>
      </c>
      <c r="L91" s="98">
        <v>29.3</v>
      </c>
      <c r="M91" s="98">
        <v>29</v>
      </c>
    </row>
    <row r="92" spans="1:13" ht="21" thickBot="1">
      <c r="A92" s="95" t="s">
        <v>85</v>
      </c>
      <c r="B92" s="96">
        <v>28</v>
      </c>
      <c r="C92" s="97">
        <v>28.2</v>
      </c>
      <c r="D92" s="97">
        <v>26.7</v>
      </c>
      <c r="E92" s="97">
        <v>25.3</v>
      </c>
      <c r="F92" s="97">
        <v>28.1</v>
      </c>
      <c r="G92" s="97">
        <v>29.7</v>
      </c>
      <c r="H92" s="97">
        <v>30.4</v>
      </c>
      <c r="I92" s="97">
        <v>31.3</v>
      </c>
      <c r="J92" s="98">
        <v>30.7</v>
      </c>
      <c r="K92" s="98">
        <v>30.1</v>
      </c>
      <c r="L92" s="98">
        <v>28.9</v>
      </c>
      <c r="M92" s="98">
        <v>28.5</v>
      </c>
    </row>
    <row r="93" spans="1:13" ht="21" thickBot="1">
      <c r="A93" s="95" t="s">
        <v>86</v>
      </c>
      <c r="B93" s="96">
        <v>28</v>
      </c>
      <c r="C93" s="97">
        <v>28.2</v>
      </c>
      <c r="D93" s="97">
        <v>26.7</v>
      </c>
      <c r="E93" s="97">
        <v>25.3</v>
      </c>
      <c r="F93" s="97">
        <v>28.1</v>
      </c>
      <c r="G93" s="97">
        <v>29.7</v>
      </c>
      <c r="H93" s="97">
        <v>30.4</v>
      </c>
      <c r="I93" s="97">
        <v>31.3</v>
      </c>
      <c r="J93" s="98">
        <v>30.7</v>
      </c>
      <c r="K93" s="98">
        <v>30.1</v>
      </c>
      <c r="L93" s="98">
        <v>28.9</v>
      </c>
      <c r="M93" s="98">
        <v>28.5</v>
      </c>
    </row>
    <row r="94" spans="1:13" ht="21" thickBot="1">
      <c r="A94" s="95" t="s">
        <v>87</v>
      </c>
      <c r="B94" s="96">
        <v>27.9</v>
      </c>
      <c r="C94" s="97">
        <v>27.8</v>
      </c>
      <c r="D94" s="97">
        <v>25.6</v>
      </c>
      <c r="E94" s="97">
        <v>23.9</v>
      </c>
      <c r="F94" s="97">
        <v>27.9</v>
      </c>
      <c r="G94" s="97">
        <v>30.6</v>
      </c>
      <c r="H94" s="97">
        <v>31.3</v>
      </c>
      <c r="I94" s="97">
        <v>32.5</v>
      </c>
      <c r="J94" s="98">
        <v>31.5</v>
      </c>
      <c r="K94" s="98">
        <v>30.5</v>
      </c>
      <c r="L94" s="98">
        <v>29.2</v>
      </c>
      <c r="M94" s="98">
        <v>28.7</v>
      </c>
    </row>
    <row r="95" spans="1:13" ht="21" thickBot="1">
      <c r="A95" s="95" t="s">
        <v>88</v>
      </c>
      <c r="B95" s="96">
        <v>28</v>
      </c>
      <c r="C95" s="97">
        <v>28.2</v>
      </c>
      <c r="D95" s="97">
        <v>26.7</v>
      </c>
      <c r="E95" s="97">
        <v>25.3</v>
      </c>
      <c r="F95" s="97">
        <v>28.1</v>
      </c>
      <c r="G95" s="97">
        <v>29.7</v>
      </c>
      <c r="H95" s="97">
        <v>30.4</v>
      </c>
      <c r="I95" s="97">
        <v>31.3</v>
      </c>
      <c r="J95" s="98">
        <v>30.7</v>
      </c>
      <c r="K95" s="98">
        <v>30.1</v>
      </c>
      <c r="L95" s="98">
        <v>28.9</v>
      </c>
      <c r="M95" s="98">
        <v>28.5</v>
      </c>
    </row>
    <row r="96" spans="1:13" ht="21" thickBot="1">
      <c r="A96" s="95" t="s">
        <v>89</v>
      </c>
      <c r="B96" s="96">
        <v>28.3</v>
      </c>
      <c r="C96" s="97">
        <v>29.2</v>
      </c>
      <c r="D96" s="97">
        <v>27.7</v>
      </c>
      <c r="E96" s="97">
        <v>26.5</v>
      </c>
      <c r="F96" s="97">
        <v>28.2</v>
      </c>
      <c r="G96" s="97">
        <v>29.6</v>
      </c>
      <c r="H96" s="97">
        <v>30.4</v>
      </c>
      <c r="I96" s="97">
        <v>31.5</v>
      </c>
      <c r="J96" s="98">
        <v>30.7</v>
      </c>
      <c r="K96" s="98">
        <v>30.5</v>
      </c>
      <c r="L96" s="98">
        <v>30.3</v>
      </c>
      <c r="M96" s="98">
        <v>29.2</v>
      </c>
    </row>
    <row r="97" spans="1:13" ht="21" thickBot="1">
      <c r="A97" s="95" t="s">
        <v>90</v>
      </c>
      <c r="B97" s="96">
        <v>27.4</v>
      </c>
      <c r="C97" s="97">
        <v>27.8</v>
      </c>
      <c r="D97" s="97">
        <v>26.6</v>
      </c>
      <c r="E97" s="97">
        <v>25.3</v>
      </c>
      <c r="F97" s="97">
        <v>26.9</v>
      </c>
      <c r="G97" s="97">
        <v>28.7</v>
      </c>
      <c r="H97" s="97">
        <v>29.3</v>
      </c>
      <c r="I97" s="97">
        <v>30.3</v>
      </c>
      <c r="J97" s="98">
        <v>29.6</v>
      </c>
      <c r="K97" s="98">
        <v>29.5</v>
      </c>
      <c r="L97" s="98">
        <v>29.2</v>
      </c>
      <c r="M97" s="98">
        <v>28.5</v>
      </c>
    </row>
    <row r="98" spans="1:13" ht="21" thickBot="1">
      <c r="A98" s="95" t="s">
        <v>91</v>
      </c>
      <c r="B98" s="96">
        <v>27.5</v>
      </c>
      <c r="C98" s="97">
        <v>28.2</v>
      </c>
      <c r="D98" s="97">
        <v>26.9</v>
      </c>
      <c r="E98" s="97">
        <v>26.3</v>
      </c>
      <c r="F98" s="97">
        <v>26.9</v>
      </c>
      <c r="G98" s="97">
        <v>28.5</v>
      </c>
      <c r="H98" s="97">
        <v>29.1</v>
      </c>
      <c r="I98" s="97">
        <v>29.6</v>
      </c>
      <c r="J98" s="98">
        <v>28.7</v>
      </c>
      <c r="K98" s="98">
        <v>28.8</v>
      </c>
      <c r="L98" s="98">
        <v>28.3</v>
      </c>
      <c r="M98" s="98">
        <v>27.8</v>
      </c>
    </row>
    <row r="99" spans="1:13" ht="21" thickBot="1">
      <c r="A99" s="95" t="s">
        <v>92</v>
      </c>
      <c r="B99" s="96">
        <v>27.3</v>
      </c>
      <c r="C99" s="97">
        <v>28.2</v>
      </c>
      <c r="D99" s="97">
        <v>27.7</v>
      </c>
      <c r="E99" s="97">
        <v>26.4</v>
      </c>
      <c r="F99" s="97">
        <v>26.9</v>
      </c>
      <c r="G99" s="97">
        <v>28.5</v>
      </c>
      <c r="H99" s="97">
        <v>28.6</v>
      </c>
      <c r="I99" s="97">
        <v>29</v>
      </c>
      <c r="J99" s="98">
        <v>27.9</v>
      </c>
      <c r="K99" s="98">
        <v>28.1</v>
      </c>
      <c r="L99" s="98">
        <v>27.5</v>
      </c>
      <c r="M99" s="98">
        <v>27.4</v>
      </c>
    </row>
    <row r="100" spans="1:13" ht="21" thickBot="1">
      <c r="A100" s="95" t="s">
        <v>93</v>
      </c>
      <c r="B100" s="96">
        <v>28.4</v>
      </c>
      <c r="C100" s="97">
        <v>28.8</v>
      </c>
      <c r="D100" s="97">
        <v>27.2</v>
      </c>
      <c r="E100" s="97">
        <v>26.2</v>
      </c>
      <c r="F100" s="97">
        <v>27.8</v>
      </c>
      <c r="G100" s="97">
        <v>29.9</v>
      </c>
      <c r="H100" s="97">
        <v>30.4</v>
      </c>
      <c r="I100" s="97">
        <v>31</v>
      </c>
      <c r="J100" s="98">
        <v>30.2</v>
      </c>
      <c r="K100" s="98">
        <v>29.5</v>
      </c>
      <c r="L100" s="98">
        <v>28.7</v>
      </c>
      <c r="M100" s="98">
        <v>28.8</v>
      </c>
    </row>
    <row r="101" spans="1:13" ht="21" thickBot="1">
      <c r="A101" s="95" t="s">
        <v>94</v>
      </c>
      <c r="B101" s="96">
        <v>28.4</v>
      </c>
      <c r="C101" s="97">
        <v>28.8</v>
      </c>
      <c r="D101" s="97">
        <v>27.2</v>
      </c>
      <c r="E101" s="97">
        <v>26.2</v>
      </c>
      <c r="F101" s="97">
        <v>27.8</v>
      </c>
      <c r="G101" s="97">
        <v>29.9</v>
      </c>
      <c r="H101" s="97">
        <v>30.4</v>
      </c>
      <c r="I101" s="97">
        <v>31</v>
      </c>
      <c r="J101" s="98">
        <v>30.2</v>
      </c>
      <c r="K101" s="98">
        <v>29.5</v>
      </c>
      <c r="L101" s="98">
        <v>28.7</v>
      </c>
      <c r="M101" s="98">
        <v>28.8</v>
      </c>
    </row>
    <row r="102" spans="1:13" ht="21" thickBot="1">
      <c r="A102" s="95" t="s">
        <v>95</v>
      </c>
      <c r="B102" s="96">
        <v>28.4</v>
      </c>
      <c r="C102" s="97">
        <v>28.8</v>
      </c>
      <c r="D102" s="97">
        <v>27.2</v>
      </c>
      <c r="E102" s="97">
        <v>26.2</v>
      </c>
      <c r="F102" s="97">
        <v>27.8</v>
      </c>
      <c r="G102" s="97">
        <v>29.9</v>
      </c>
      <c r="H102" s="97">
        <v>30.4</v>
      </c>
      <c r="I102" s="97">
        <v>31</v>
      </c>
      <c r="J102" s="98">
        <v>30.2</v>
      </c>
      <c r="K102" s="98">
        <v>29.5</v>
      </c>
      <c r="L102" s="98">
        <v>28.7</v>
      </c>
      <c r="M102" s="98">
        <v>28.8</v>
      </c>
    </row>
    <row r="103" spans="1:13" ht="21" thickBot="1">
      <c r="A103" s="95" t="s">
        <v>96</v>
      </c>
      <c r="B103" s="96">
        <v>27.9</v>
      </c>
      <c r="C103" s="97">
        <v>28.5</v>
      </c>
      <c r="D103" s="97">
        <v>26.2</v>
      </c>
      <c r="E103" s="97">
        <v>25.7</v>
      </c>
      <c r="F103" s="97">
        <v>27.6</v>
      </c>
      <c r="G103" s="97">
        <v>30.3</v>
      </c>
      <c r="H103" s="97">
        <v>30.6</v>
      </c>
      <c r="I103" s="97">
        <v>31.2</v>
      </c>
      <c r="J103" s="98">
        <v>29.8</v>
      </c>
      <c r="K103" s="98">
        <v>29.1</v>
      </c>
      <c r="L103" s="98">
        <v>28.5</v>
      </c>
      <c r="M103" s="98">
        <v>28.2</v>
      </c>
    </row>
    <row r="104" spans="1:13" ht="21" thickBot="1">
      <c r="A104" s="95" t="s">
        <v>97</v>
      </c>
      <c r="B104" s="96">
        <v>27.5</v>
      </c>
      <c r="C104" s="97">
        <v>27.5</v>
      </c>
      <c r="D104" s="97">
        <v>24.6</v>
      </c>
      <c r="E104" s="97">
        <v>23.7</v>
      </c>
      <c r="F104" s="97">
        <v>26.4</v>
      </c>
      <c r="G104" s="97">
        <v>30</v>
      </c>
      <c r="H104" s="97">
        <v>30.2</v>
      </c>
      <c r="I104" s="97">
        <v>31</v>
      </c>
      <c r="J104" s="98">
        <v>30.2</v>
      </c>
      <c r="K104" s="98">
        <v>29.5</v>
      </c>
      <c r="L104" s="98">
        <v>28.5</v>
      </c>
      <c r="M104" s="98">
        <v>28.2</v>
      </c>
    </row>
    <row r="105" spans="1:13" ht="21" thickBot="1">
      <c r="A105" s="95" t="s">
        <v>98</v>
      </c>
      <c r="B105" s="96">
        <v>26.8</v>
      </c>
      <c r="C105" s="97">
        <v>26.7</v>
      </c>
      <c r="D105" s="97">
        <v>23.7</v>
      </c>
      <c r="E105" s="97">
        <v>23</v>
      </c>
      <c r="F105" s="97">
        <v>25.6</v>
      </c>
      <c r="G105" s="97">
        <v>29.5</v>
      </c>
      <c r="H105" s="97">
        <v>29.3</v>
      </c>
      <c r="I105" s="97">
        <v>30.3</v>
      </c>
      <c r="J105" s="98">
        <v>29.4</v>
      </c>
      <c r="K105" s="98">
        <v>28.7</v>
      </c>
      <c r="L105" s="98">
        <v>28.1</v>
      </c>
      <c r="M105" s="98">
        <v>27.7</v>
      </c>
    </row>
    <row r="106" spans="1:13" ht="21" thickBot="1">
      <c r="A106" s="95" t="s">
        <v>99</v>
      </c>
      <c r="B106" s="96">
        <v>27.3</v>
      </c>
      <c r="C106" s="97">
        <v>27.5</v>
      </c>
      <c r="D106" s="97">
        <v>24.1</v>
      </c>
      <c r="E106" s="97">
        <v>23.6</v>
      </c>
      <c r="F106" s="97">
        <v>26.2</v>
      </c>
      <c r="G106" s="97">
        <v>29.5</v>
      </c>
      <c r="H106" s="97">
        <v>30.1</v>
      </c>
      <c r="I106" s="97">
        <v>30.8</v>
      </c>
      <c r="J106" s="98">
        <v>29.6</v>
      </c>
      <c r="K106" s="98">
        <v>28.3</v>
      </c>
      <c r="L106" s="98">
        <v>28.4</v>
      </c>
      <c r="M106" s="98">
        <v>28.2</v>
      </c>
    </row>
    <row r="107" spans="1:13" ht="21" thickBot="1">
      <c r="A107" s="95" t="s">
        <v>100</v>
      </c>
      <c r="B107" s="96">
        <v>27.7</v>
      </c>
      <c r="C107" s="97">
        <v>27.8</v>
      </c>
      <c r="D107" s="97">
        <v>24</v>
      </c>
      <c r="E107" s="97">
        <v>23.5</v>
      </c>
      <c r="F107" s="97">
        <v>26.1</v>
      </c>
      <c r="G107" s="97">
        <v>29.7</v>
      </c>
      <c r="H107" s="97">
        <v>30.5</v>
      </c>
      <c r="I107" s="97">
        <v>30.7</v>
      </c>
      <c r="J107" s="98">
        <v>29.6</v>
      </c>
      <c r="K107" s="98">
        <v>28.1</v>
      </c>
      <c r="L107" s="98">
        <v>28.6</v>
      </c>
      <c r="M107" s="98">
        <v>28.5</v>
      </c>
    </row>
    <row r="108" spans="1:13" ht="21" thickBot="1">
      <c r="A108" s="95" t="s">
        <v>101</v>
      </c>
      <c r="B108" s="96">
        <v>27.7</v>
      </c>
      <c r="C108" s="97">
        <v>27.8</v>
      </c>
      <c r="D108" s="97">
        <v>24</v>
      </c>
      <c r="E108" s="97">
        <v>23.5</v>
      </c>
      <c r="F108" s="97">
        <v>26.1</v>
      </c>
      <c r="G108" s="97">
        <v>29.7</v>
      </c>
      <c r="H108" s="97">
        <v>30.5</v>
      </c>
      <c r="I108" s="97">
        <v>30.7</v>
      </c>
      <c r="J108" s="98">
        <v>29.6</v>
      </c>
      <c r="K108" s="98">
        <v>28.1</v>
      </c>
      <c r="L108" s="98">
        <v>28.6</v>
      </c>
      <c r="M108" s="98">
        <v>28.5</v>
      </c>
    </row>
    <row r="109" spans="1:13" ht="21" thickBot="1">
      <c r="A109" s="95" t="s">
        <v>102</v>
      </c>
      <c r="B109" s="96">
        <v>27.7</v>
      </c>
      <c r="C109" s="97">
        <v>27.8</v>
      </c>
      <c r="D109" s="97">
        <v>24</v>
      </c>
      <c r="E109" s="97">
        <v>23.5</v>
      </c>
      <c r="F109" s="97">
        <v>26.1</v>
      </c>
      <c r="G109" s="97">
        <v>29.7</v>
      </c>
      <c r="H109" s="97">
        <v>30.5</v>
      </c>
      <c r="I109" s="97">
        <v>30.7</v>
      </c>
      <c r="J109" s="98">
        <v>29.6</v>
      </c>
      <c r="K109" s="98">
        <v>28.1</v>
      </c>
      <c r="L109" s="98">
        <v>28.6</v>
      </c>
      <c r="M109" s="98">
        <v>28.5</v>
      </c>
    </row>
    <row r="110" spans="1:13" ht="21" thickBot="1">
      <c r="A110" s="95" t="s">
        <v>103</v>
      </c>
      <c r="B110" s="96">
        <v>27.8</v>
      </c>
      <c r="C110" s="97">
        <v>27.3</v>
      </c>
      <c r="D110" s="97">
        <v>24.6</v>
      </c>
      <c r="E110" s="97">
        <v>23.5</v>
      </c>
      <c r="F110" s="97">
        <v>26.5</v>
      </c>
      <c r="G110" s="97">
        <v>30.2</v>
      </c>
      <c r="H110" s="97">
        <v>30.4</v>
      </c>
      <c r="I110" s="97">
        <v>31.4</v>
      </c>
      <c r="J110" s="98">
        <v>30.2</v>
      </c>
      <c r="K110" s="98">
        <v>28.9</v>
      </c>
      <c r="L110" s="98">
        <v>28.2</v>
      </c>
      <c r="M110" s="98">
        <v>28</v>
      </c>
    </row>
    <row r="111" spans="1:13" ht="21" thickBot="1">
      <c r="A111" s="95" t="s">
        <v>104</v>
      </c>
      <c r="B111" s="96">
        <v>27.7</v>
      </c>
      <c r="C111" s="97">
        <v>27.8</v>
      </c>
      <c r="D111" s="97">
        <v>24</v>
      </c>
      <c r="E111" s="97">
        <v>23.5</v>
      </c>
      <c r="F111" s="97">
        <v>26.1</v>
      </c>
      <c r="G111" s="97">
        <v>29.7</v>
      </c>
      <c r="H111" s="97">
        <v>30.5</v>
      </c>
      <c r="I111" s="97">
        <v>30.7</v>
      </c>
      <c r="J111" s="98">
        <v>29.6</v>
      </c>
      <c r="K111" s="98">
        <v>28.1</v>
      </c>
      <c r="L111" s="98">
        <v>28.6</v>
      </c>
      <c r="M111" s="98">
        <v>28.5</v>
      </c>
    </row>
    <row r="112" spans="1:13" ht="21" thickBot="1">
      <c r="A112" s="95" t="s">
        <v>105</v>
      </c>
      <c r="B112" s="96">
        <v>26.3</v>
      </c>
      <c r="C112" s="97">
        <v>25.1</v>
      </c>
      <c r="D112" s="97">
        <v>22.1</v>
      </c>
      <c r="E112" s="97">
        <v>20.6</v>
      </c>
      <c r="F112" s="97">
        <v>23.7</v>
      </c>
      <c r="G112" s="97">
        <v>27.5</v>
      </c>
      <c r="H112" s="97">
        <v>28.2</v>
      </c>
      <c r="I112" s="97">
        <v>29.3</v>
      </c>
      <c r="J112" s="98">
        <v>29.3</v>
      </c>
      <c r="K112" s="98">
        <v>28.1</v>
      </c>
      <c r="L112" s="98">
        <v>27.9</v>
      </c>
      <c r="M112" s="98">
        <v>27.3</v>
      </c>
    </row>
    <row r="113" spans="1:13" ht="21" thickBot="1">
      <c r="A113" s="95" t="s">
        <v>106</v>
      </c>
      <c r="B113" s="96">
        <v>27.3</v>
      </c>
      <c r="C113" s="97">
        <v>26.7</v>
      </c>
      <c r="D113" s="97">
        <v>23.5</v>
      </c>
      <c r="E113" s="97">
        <v>22.6</v>
      </c>
      <c r="F113" s="97">
        <v>25.2</v>
      </c>
      <c r="G113" s="97">
        <v>29.2</v>
      </c>
      <c r="H113" s="97">
        <v>29.9</v>
      </c>
      <c r="I113" s="97">
        <v>30.7</v>
      </c>
      <c r="J113" s="98">
        <v>29.7</v>
      </c>
      <c r="K113" s="98">
        <v>28.3</v>
      </c>
      <c r="L113" s="98">
        <v>27.7</v>
      </c>
      <c r="M113" s="98">
        <v>27.7</v>
      </c>
    </row>
    <row r="114" spans="1:13" ht="21" thickBot="1">
      <c r="A114" s="95" t="s">
        <v>107</v>
      </c>
      <c r="B114" s="96">
        <v>27.8</v>
      </c>
      <c r="C114" s="97">
        <v>26.4</v>
      </c>
      <c r="D114" s="97">
        <v>22.9</v>
      </c>
      <c r="E114" s="97">
        <v>21.7</v>
      </c>
      <c r="F114" s="97">
        <v>24.9</v>
      </c>
      <c r="G114" s="97">
        <v>28.9</v>
      </c>
      <c r="H114" s="97">
        <v>29.7</v>
      </c>
      <c r="I114" s="97">
        <v>30.3</v>
      </c>
      <c r="J114" s="98">
        <v>30.3</v>
      </c>
      <c r="K114" s="98">
        <v>28.6</v>
      </c>
      <c r="L114" s="98">
        <v>28.3</v>
      </c>
      <c r="M114" s="98">
        <v>28.2</v>
      </c>
    </row>
    <row r="115" spans="1:13" ht="21" thickBot="1">
      <c r="A115" s="95" t="s">
        <v>108</v>
      </c>
      <c r="B115" s="96">
        <v>26.3</v>
      </c>
      <c r="C115" s="97">
        <v>25.1</v>
      </c>
      <c r="D115" s="97">
        <v>22.1</v>
      </c>
      <c r="E115" s="97">
        <v>20.6</v>
      </c>
      <c r="F115" s="97">
        <v>23.7</v>
      </c>
      <c r="G115" s="97">
        <v>27.5</v>
      </c>
      <c r="H115" s="97">
        <v>28.2</v>
      </c>
      <c r="I115" s="97">
        <v>29.3</v>
      </c>
      <c r="J115" s="98">
        <v>29.3</v>
      </c>
      <c r="K115" s="98">
        <v>28.1</v>
      </c>
      <c r="L115" s="98">
        <v>27.9</v>
      </c>
      <c r="M115" s="98">
        <v>27.3</v>
      </c>
    </row>
    <row r="116" spans="1:13" ht="21" thickBot="1">
      <c r="A116" s="95" t="s">
        <v>109</v>
      </c>
      <c r="B116" s="96">
        <v>28.1</v>
      </c>
      <c r="C116" s="97">
        <v>26.8</v>
      </c>
      <c r="D116" s="97">
        <v>23.2</v>
      </c>
      <c r="E116" s="97">
        <v>21.9</v>
      </c>
      <c r="F116" s="97">
        <v>25</v>
      </c>
      <c r="G116" s="97">
        <v>29.1</v>
      </c>
      <c r="H116" s="97">
        <v>29.6</v>
      </c>
      <c r="I116" s="97">
        <v>31.1</v>
      </c>
      <c r="J116" s="98">
        <v>30.4</v>
      </c>
      <c r="K116" s="98">
        <v>28.6</v>
      </c>
      <c r="L116" s="98">
        <v>28.5</v>
      </c>
      <c r="M116" s="98">
        <v>28.5</v>
      </c>
    </row>
    <row r="117" spans="1:13" ht="21" thickBot="1">
      <c r="A117" s="95" t="s">
        <v>110</v>
      </c>
      <c r="B117" s="96">
        <v>27.7</v>
      </c>
      <c r="C117" s="97">
        <v>27.1</v>
      </c>
      <c r="D117" s="97">
        <v>23.8</v>
      </c>
      <c r="E117" s="97">
        <v>22.8</v>
      </c>
      <c r="F117" s="97">
        <v>25.9</v>
      </c>
      <c r="G117" s="97">
        <v>29.8</v>
      </c>
      <c r="H117" s="97">
        <v>30.7</v>
      </c>
      <c r="I117" s="97">
        <v>31.4</v>
      </c>
      <c r="J117" s="98">
        <v>30.3</v>
      </c>
      <c r="K117" s="98">
        <v>28.8</v>
      </c>
      <c r="L117" s="98">
        <v>28.4</v>
      </c>
      <c r="M117" s="98">
        <v>28.3</v>
      </c>
    </row>
    <row r="118" spans="1:13" ht="21" thickBot="1">
      <c r="A118" s="95" t="s">
        <v>111</v>
      </c>
      <c r="B118" s="96">
        <v>27.6</v>
      </c>
      <c r="C118" s="97">
        <v>27.1</v>
      </c>
      <c r="D118" s="97">
        <v>23.6</v>
      </c>
      <c r="E118" s="97">
        <v>23</v>
      </c>
      <c r="F118" s="97">
        <v>25.9</v>
      </c>
      <c r="G118" s="97">
        <v>29.3</v>
      </c>
      <c r="H118" s="97">
        <v>30.4</v>
      </c>
      <c r="I118" s="97">
        <v>31.1</v>
      </c>
      <c r="J118" s="98">
        <v>30.3</v>
      </c>
      <c r="K118" s="98">
        <v>28.8</v>
      </c>
      <c r="L118" s="98">
        <v>28.8</v>
      </c>
      <c r="M118" s="98">
        <v>28.3</v>
      </c>
    </row>
    <row r="119" spans="1:13" ht="21" thickBot="1">
      <c r="A119" s="95" t="s">
        <v>112</v>
      </c>
      <c r="B119" s="96">
        <v>27.6</v>
      </c>
      <c r="C119" s="97">
        <v>27.1</v>
      </c>
      <c r="D119" s="97">
        <v>23.6</v>
      </c>
      <c r="E119" s="97">
        <v>23</v>
      </c>
      <c r="F119" s="97">
        <v>25.9</v>
      </c>
      <c r="G119" s="97">
        <v>29.3</v>
      </c>
      <c r="H119" s="97">
        <v>30.4</v>
      </c>
      <c r="I119" s="97">
        <v>31.1</v>
      </c>
      <c r="J119" s="98">
        <v>30.3</v>
      </c>
      <c r="K119" s="98">
        <v>28.8</v>
      </c>
      <c r="L119" s="98">
        <v>28.8</v>
      </c>
      <c r="M119" s="98">
        <v>28.3</v>
      </c>
    </row>
    <row r="120" spans="1:13" ht="21" thickBot="1">
      <c r="A120" s="95" t="s">
        <v>113</v>
      </c>
      <c r="B120" s="96">
        <v>27.2</v>
      </c>
      <c r="C120" s="97">
        <v>26</v>
      </c>
      <c r="D120" s="97">
        <v>22</v>
      </c>
      <c r="E120" s="97">
        <v>21.2</v>
      </c>
      <c r="F120" s="97">
        <v>24.3</v>
      </c>
      <c r="G120" s="97">
        <v>28.2</v>
      </c>
      <c r="H120" s="97">
        <v>29.2</v>
      </c>
      <c r="I120" s="97">
        <v>30.3</v>
      </c>
      <c r="J120" s="98">
        <v>29.7</v>
      </c>
      <c r="K120" s="98">
        <v>27.8</v>
      </c>
      <c r="L120" s="98">
        <v>28.1</v>
      </c>
      <c r="M120" s="98">
        <v>28</v>
      </c>
    </row>
    <row r="121" spans="1:13" ht="21" thickBot="1">
      <c r="A121" s="95" t="s">
        <v>114</v>
      </c>
      <c r="B121" s="96">
        <v>27.6</v>
      </c>
      <c r="C121" s="97">
        <v>26.7</v>
      </c>
      <c r="D121" s="97">
        <v>22.5</v>
      </c>
      <c r="E121" s="97">
        <v>21.6</v>
      </c>
      <c r="F121" s="97">
        <v>24.6</v>
      </c>
      <c r="G121" s="97">
        <v>29</v>
      </c>
      <c r="H121" s="97">
        <v>30</v>
      </c>
      <c r="I121" s="97">
        <v>30.2</v>
      </c>
      <c r="J121" s="98">
        <v>29.5</v>
      </c>
      <c r="K121" s="98">
        <v>27.3</v>
      </c>
      <c r="L121" s="98">
        <v>28.1</v>
      </c>
      <c r="M121" s="98">
        <v>28</v>
      </c>
    </row>
    <row r="122" spans="1:13" ht="21" thickBot="1">
      <c r="A122" s="95" t="s">
        <v>115</v>
      </c>
      <c r="B122" s="96">
        <v>27.7</v>
      </c>
      <c r="C122" s="97">
        <v>26.9</v>
      </c>
      <c r="D122" s="97">
        <v>22.5</v>
      </c>
      <c r="E122" s="97">
        <v>22.1</v>
      </c>
      <c r="F122" s="97">
        <v>25</v>
      </c>
      <c r="G122" s="97">
        <v>29.4</v>
      </c>
      <c r="H122" s="97">
        <v>30.3</v>
      </c>
      <c r="I122" s="97">
        <v>30.8</v>
      </c>
      <c r="J122" s="98">
        <v>30</v>
      </c>
      <c r="K122" s="98">
        <v>28.1</v>
      </c>
      <c r="L122" s="98">
        <v>28.4</v>
      </c>
      <c r="M122" s="98">
        <v>28.4</v>
      </c>
    </row>
    <row r="123" spans="1:13" ht="21" thickBot="1">
      <c r="A123" s="95" t="s">
        <v>116</v>
      </c>
      <c r="B123" s="96">
        <v>27.3</v>
      </c>
      <c r="C123" s="97">
        <v>25.8</v>
      </c>
      <c r="D123" s="97">
        <v>23.5</v>
      </c>
      <c r="E123" s="97">
        <v>22.2</v>
      </c>
      <c r="F123" s="97">
        <v>24.3</v>
      </c>
      <c r="G123" s="97">
        <v>27.9</v>
      </c>
      <c r="H123" s="97">
        <v>29.7</v>
      </c>
      <c r="I123" s="97">
        <v>30.4</v>
      </c>
      <c r="J123" s="98">
        <v>29.9</v>
      </c>
      <c r="K123" s="98">
        <v>28.2</v>
      </c>
      <c r="L123" s="98">
        <v>28.2</v>
      </c>
      <c r="M123" s="98">
        <v>28.2</v>
      </c>
    </row>
    <row r="124" spans="1:13" ht="21" thickBot="1">
      <c r="A124" s="95" t="s">
        <v>117</v>
      </c>
      <c r="B124" s="96">
        <v>26.6</v>
      </c>
      <c r="C124" s="97">
        <v>25.4</v>
      </c>
      <c r="D124" s="97">
        <v>22.9</v>
      </c>
      <c r="E124" s="97">
        <v>21.8</v>
      </c>
      <c r="F124" s="97">
        <v>24.3</v>
      </c>
      <c r="G124" s="97">
        <v>28.1</v>
      </c>
      <c r="H124" s="97">
        <v>29.6</v>
      </c>
      <c r="I124" s="97">
        <v>30.1</v>
      </c>
      <c r="J124" s="98">
        <v>29.8</v>
      </c>
      <c r="K124" s="98">
        <v>28.3</v>
      </c>
      <c r="L124" s="98">
        <v>28</v>
      </c>
      <c r="M124" s="98">
        <v>28</v>
      </c>
    </row>
    <row r="125" spans="1:13" ht="21" thickBot="1">
      <c r="A125" s="95" t="s">
        <v>118</v>
      </c>
      <c r="B125" s="96">
        <v>26.5</v>
      </c>
      <c r="C125" s="97">
        <v>25.2</v>
      </c>
      <c r="D125" s="97">
        <v>23.1</v>
      </c>
      <c r="E125" s="97">
        <v>21.6</v>
      </c>
      <c r="F125" s="97">
        <v>24.5</v>
      </c>
      <c r="G125" s="97">
        <v>28.3</v>
      </c>
      <c r="H125" s="97">
        <v>29.9</v>
      </c>
      <c r="I125" s="97">
        <v>30.3</v>
      </c>
      <c r="J125" s="98">
        <v>30</v>
      </c>
      <c r="K125" s="98">
        <v>28.5</v>
      </c>
      <c r="L125" s="98">
        <v>28.4</v>
      </c>
      <c r="M125" s="98">
        <v>28.3</v>
      </c>
    </row>
    <row r="126" spans="1:13" ht="21" thickBot="1">
      <c r="A126" s="95" t="s">
        <v>119</v>
      </c>
      <c r="B126" s="96">
        <v>28</v>
      </c>
      <c r="C126" s="97">
        <v>27.1</v>
      </c>
      <c r="D126" s="97">
        <v>25.3</v>
      </c>
      <c r="E126" s="97">
        <v>23.2</v>
      </c>
      <c r="F126" s="97">
        <v>26.3</v>
      </c>
      <c r="G126" s="97">
        <v>29.6</v>
      </c>
      <c r="H126" s="97">
        <v>30.6</v>
      </c>
      <c r="I126" s="97">
        <v>31.7</v>
      </c>
      <c r="J126" s="98">
        <v>30.8</v>
      </c>
      <c r="K126" s="98">
        <v>29</v>
      </c>
      <c r="L126" s="98">
        <v>28.8</v>
      </c>
      <c r="M126" s="98">
        <v>29.1</v>
      </c>
    </row>
    <row r="127" spans="1:13" ht="21" thickBot="1">
      <c r="A127" s="95" t="s">
        <v>120</v>
      </c>
      <c r="B127" s="96">
        <v>26.7</v>
      </c>
      <c r="C127" s="97">
        <v>25.6</v>
      </c>
      <c r="D127" s="97">
        <v>23.3</v>
      </c>
      <c r="E127" s="97">
        <v>21.4</v>
      </c>
      <c r="F127" s="97">
        <v>24.4</v>
      </c>
      <c r="G127" s="97">
        <v>28.5</v>
      </c>
      <c r="H127" s="97">
        <v>29.6</v>
      </c>
      <c r="I127" s="97">
        <v>30.5</v>
      </c>
      <c r="J127" s="98">
        <v>30.3</v>
      </c>
      <c r="K127" s="98">
        <v>28.6</v>
      </c>
      <c r="L127" s="98">
        <v>28.2</v>
      </c>
      <c r="M127" s="98">
        <v>28.3</v>
      </c>
    </row>
    <row r="128" spans="1:13" ht="21" thickBot="1">
      <c r="A128" s="95" t="s">
        <v>121</v>
      </c>
      <c r="B128" s="96">
        <v>26.7</v>
      </c>
      <c r="C128" s="97">
        <v>25.6</v>
      </c>
      <c r="D128" s="97">
        <v>22.8</v>
      </c>
      <c r="E128" s="97">
        <v>20.9</v>
      </c>
      <c r="F128" s="97">
        <v>24</v>
      </c>
      <c r="G128" s="97">
        <v>27.8</v>
      </c>
      <c r="H128" s="97">
        <v>28.3</v>
      </c>
      <c r="I128" s="97">
        <v>29.8</v>
      </c>
      <c r="J128" s="98">
        <v>30.1</v>
      </c>
      <c r="K128" s="98">
        <v>28.6</v>
      </c>
      <c r="L128" s="98">
        <v>28</v>
      </c>
      <c r="M128" s="98">
        <v>28.1</v>
      </c>
    </row>
    <row r="129" spans="1:13" ht="21" thickBot="1">
      <c r="A129" s="95" t="s">
        <v>122</v>
      </c>
      <c r="B129" s="96">
        <v>25.8</v>
      </c>
      <c r="C129" s="97">
        <v>24.4</v>
      </c>
      <c r="D129" s="97">
        <v>21.5</v>
      </c>
      <c r="E129" s="97">
        <v>19.899999999999999</v>
      </c>
      <c r="F129" s="97">
        <v>22.5</v>
      </c>
      <c r="G129" s="97">
        <v>26.4</v>
      </c>
      <c r="H129" s="97">
        <v>27.6</v>
      </c>
      <c r="I129" s="97">
        <v>29.2</v>
      </c>
      <c r="J129" s="98">
        <v>29.1</v>
      </c>
      <c r="K129" s="98">
        <v>27.6</v>
      </c>
      <c r="L129" s="98">
        <v>27.3</v>
      </c>
      <c r="M129" s="98">
        <v>27.2</v>
      </c>
    </row>
    <row r="130" spans="1:13" ht="21" thickBot="1">
      <c r="A130" s="95" t="s">
        <v>123</v>
      </c>
      <c r="B130" s="96">
        <v>25.8</v>
      </c>
      <c r="C130" s="97">
        <v>24.1</v>
      </c>
      <c r="D130" s="97">
        <v>20.9</v>
      </c>
      <c r="E130" s="97">
        <v>19.600000000000001</v>
      </c>
      <c r="F130" s="97">
        <v>21.7</v>
      </c>
      <c r="G130" s="97">
        <v>25.1</v>
      </c>
      <c r="H130" s="97">
        <v>26.4</v>
      </c>
      <c r="I130" s="97">
        <v>28.5</v>
      </c>
      <c r="J130" s="98">
        <v>28.7</v>
      </c>
      <c r="K130" s="98">
        <v>27.7</v>
      </c>
      <c r="L130" s="98">
        <v>27.2</v>
      </c>
      <c r="M130" s="98">
        <v>27.2</v>
      </c>
    </row>
    <row r="131" spans="1:13" ht="21" thickBot="1">
      <c r="A131" s="95" t="s">
        <v>124</v>
      </c>
      <c r="B131" s="96">
        <v>26.5</v>
      </c>
      <c r="C131" s="97">
        <v>24.3</v>
      </c>
      <c r="D131" s="97">
        <v>21.5</v>
      </c>
      <c r="E131" s="97">
        <v>21.3</v>
      </c>
      <c r="F131" s="97">
        <v>22.2</v>
      </c>
      <c r="G131" s="97">
        <v>27.6</v>
      </c>
      <c r="H131" s="97">
        <v>30.9</v>
      </c>
      <c r="I131" s="97">
        <v>30.6</v>
      </c>
      <c r="J131" s="98">
        <v>28.7</v>
      </c>
      <c r="K131" s="98">
        <v>27.5</v>
      </c>
      <c r="L131" s="98">
        <v>27.6</v>
      </c>
      <c r="M131" s="98">
        <v>28.1</v>
      </c>
    </row>
    <row r="132" spans="1:13" ht="21" thickBot="1">
      <c r="A132" s="95" t="s">
        <v>125</v>
      </c>
      <c r="B132" s="96">
        <v>27.9</v>
      </c>
      <c r="C132" s="97">
        <v>27.8</v>
      </c>
      <c r="D132" s="97">
        <v>25.6</v>
      </c>
      <c r="E132" s="97">
        <v>23.9</v>
      </c>
      <c r="F132" s="97">
        <v>27.9</v>
      </c>
      <c r="G132" s="97">
        <v>30.6</v>
      </c>
      <c r="H132" s="97">
        <v>31.3</v>
      </c>
      <c r="I132" s="97">
        <v>32.5</v>
      </c>
      <c r="J132" s="98">
        <v>31.5</v>
      </c>
      <c r="K132" s="98">
        <v>30.5</v>
      </c>
      <c r="L132" s="98">
        <v>29.2</v>
      </c>
      <c r="M132" s="98">
        <v>28.7</v>
      </c>
    </row>
    <row r="133" spans="1:13" ht="21" thickBot="1">
      <c r="A133" s="95" t="s">
        <v>126</v>
      </c>
      <c r="B133" s="96">
        <v>27.9</v>
      </c>
      <c r="C133" s="97">
        <v>27.8</v>
      </c>
      <c r="D133" s="97">
        <v>25.6</v>
      </c>
      <c r="E133" s="97">
        <v>23.9</v>
      </c>
      <c r="F133" s="97">
        <v>27.9</v>
      </c>
      <c r="G133" s="97">
        <v>30.6</v>
      </c>
      <c r="H133" s="97">
        <v>31.3</v>
      </c>
      <c r="I133" s="97">
        <v>32.5</v>
      </c>
      <c r="J133" s="98">
        <v>31.5</v>
      </c>
      <c r="K133" s="98">
        <v>30.5</v>
      </c>
      <c r="L133" s="98">
        <v>29.2</v>
      </c>
      <c r="M133" s="98">
        <v>28.7</v>
      </c>
    </row>
    <row r="134" spans="1:13" ht="21" thickBot="1">
      <c r="A134" s="95" t="s">
        <v>127</v>
      </c>
      <c r="B134" s="96">
        <v>27.6</v>
      </c>
      <c r="C134" s="97">
        <v>26.9</v>
      </c>
      <c r="D134" s="97">
        <v>25</v>
      </c>
      <c r="E134" s="97">
        <v>23.1</v>
      </c>
      <c r="F134" s="97">
        <v>26.4</v>
      </c>
      <c r="G134" s="97">
        <v>29.7</v>
      </c>
      <c r="H134" s="97">
        <v>30.8</v>
      </c>
      <c r="I134" s="97">
        <v>31.5</v>
      </c>
      <c r="J134" s="98">
        <v>30.4</v>
      </c>
      <c r="K134" s="98">
        <v>29.2</v>
      </c>
      <c r="L134" s="98">
        <v>28.3</v>
      </c>
      <c r="M134" s="98">
        <v>28.6</v>
      </c>
    </row>
    <row r="135" spans="1:13" ht="21" thickBot="1">
      <c r="A135" s="95" t="s">
        <v>128</v>
      </c>
      <c r="B135" s="96">
        <v>27.1</v>
      </c>
      <c r="C135" s="97">
        <v>26.3</v>
      </c>
      <c r="D135" s="97">
        <v>24.4</v>
      </c>
      <c r="E135" s="97">
        <v>22.9</v>
      </c>
      <c r="F135" s="97">
        <v>26.3</v>
      </c>
      <c r="G135" s="97">
        <v>30.7</v>
      </c>
      <c r="H135" s="97">
        <v>31</v>
      </c>
      <c r="I135" s="97">
        <v>32.1</v>
      </c>
      <c r="J135" s="98">
        <v>30.5</v>
      </c>
      <c r="K135" s="98">
        <v>28.8</v>
      </c>
      <c r="L135" s="98">
        <v>29</v>
      </c>
      <c r="M135" s="98">
        <v>29</v>
      </c>
    </row>
    <row r="136" spans="1:13" ht="21" thickBot="1">
      <c r="A136" s="95" t="s">
        <v>129</v>
      </c>
      <c r="B136" s="96">
        <v>27.6</v>
      </c>
      <c r="C136" s="97">
        <v>27.5</v>
      </c>
      <c r="D136" s="97">
        <v>25.4</v>
      </c>
      <c r="E136" s="97">
        <v>23.1</v>
      </c>
      <c r="F136" s="97">
        <v>26.5</v>
      </c>
      <c r="G136" s="97">
        <v>29.2</v>
      </c>
      <c r="H136" s="97">
        <v>30.4</v>
      </c>
      <c r="I136" s="97">
        <v>31.6</v>
      </c>
      <c r="J136" s="98">
        <v>30.9</v>
      </c>
      <c r="K136" s="98">
        <v>29.2</v>
      </c>
      <c r="L136" s="98">
        <v>28.7</v>
      </c>
      <c r="M136" s="98">
        <v>28.6</v>
      </c>
    </row>
    <row r="137" spans="1:13" ht="21" thickBot="1">
      <c r="A137" s="95" t="s">
        <v>130</v>
      </c>
      <c r="B137" s="96">
        <v>27.6</v>
      </c>
      <c r="C137" s="97">
        <v>27.5</v>
      </c>
      <c r="D137" s="97">
        <v>25.4</v>
      </c>
      <c r="E137" s="97">
        <v>23.1</v>
      </c>
      <c r="F137" s="97">
        <v>26.5</v>
      </c>
      <c r="G137" s="97">
        <v>29.2</v>
      </c>
      <c r="H137" s="97">
        <v>30.4</v>
      </c>
      <c r="I137" s="97">
        <v>31.6</v>
      </c>
      <c r="J137" s="98">
        <v>30.9</v>
      </c>
      <c r="K137" s="98">
        <v>29.2</v>
      </c>
      <c r="L137" s="98">
        <v>28.7</v>
      </c>
      <c r="M137" s="98">
        <v>28.6</v>
      </c>
    </row>
    <row r="138" spans="1:13" ht="21" thickBot="1">
      <c r="A138" s="95" t="s">
        <v>131</v>
      </c>
      <c r="B138" s="96">
        <v>27.6</v>
      </c>
      <c r="C138" s="97">
        <v>27.5</v>
      </c>
      <c r="D138" s="97">
        <v>25.4</v>
      </c>
      <c r="E138" s="97">
        <v>23.1</v>
      </c>
      <c r="F138" s="97">
        <v>26.5</v>
      </c>
      <c r="G138" s="97">
        <v>29.2</v>
      </c>
      <c r="H138" s="97">
        <v>30.4</v>
      </c>
      <c r="I138" s="97">
        <v>31.6</v>
      </c>
      <c r="J138" s="98">
        <v>30.9</v>
      </c>
      <c r="K138" s="98">
        <v>29.2</v>
      </c>
      <c r="L138" s="98">
        <v>28.7</v>
      </c>
      <c r="M138" s="98">
        <v>28.6</v>
      </c>
    </row>
    <row r="139" spans="1:13" ht="21" thickBot="1">
      <c r="A139" s="95" t="s">
        <v>132</v>
      </c>
      <c r="B139" s="96">
        <v>27.4</v>
      </c>
      <c r="C139" s="97">
        <v>26.9</v>
      </c>
      <c r="D139" s="97">
        <v>25</v>
      </c>
      <c r="E139" s="97">
        <v>23.2</v>
      </c>
      <c r="F139" s="97">
        <v>26.1</v>
      </c>
      <c r="G139" s="97">
        <v>29.2</v>
      </c>
      <c r="H139" s="97">
        <v>29.9</v>
      </c>
      <c r="I139" s="97">
        <v>30.6</v>
      </c>
      <c r="J139" s="98">
        <v>30.5</v>
      </c>
      <c r="K139" s="98">
        <v>28.8</v>
      </c>
      <c r="L139" s="98">
        <v>28.2</v>
      </c>
      <c r="M139" s="98">
        <v>28</v>
      </c>
    </row>
    <row r="140" spans="1:13" ht="21" thickBot="1">
      <c r="A140" s="95" t="s">
        <v>133</v>
      </c>
      <c r="B140" s="96">
        <v>28</v>
      </c>
      <c r="C140" s="97">
        <v>28.3</v>
      </c>
      <c r="D140" s="97">
        <v>26.5</v>
      </c>
      <c r="E140" s="97">
        <v>25</v>
      </c>
      <c r="F140" s="97">
        <v>27.2</v>
      </c>
      <c r="G140" s="97">
        <v>29.2</v>
      </c>
      <c r="H140" s="97">
        <v>29.7</v>
      </c>
      <c r="I140" s="97">
        <v>30.5</v>
      </c>
      <c r="J140" s="98">
        <v>29.8</v>
      </c>
      <c r="K140" s="98">
        <v>29.8</v>
      </c>
      <c r="L140" s="98">
        <v>29.3</v>
      </c>
      <c r="M140" s="98">
        <v>28.7</v>
      </c>
    </row>
    <row r="141" spans="1:13" ht="21" thickBot="1">
      <c r="A141" s="95" t="s">
        <v>134</v>
      </c>
      <c r="B141" s="96">
        <v>27.9</v>
      </c>
      <c r="C141" s="97">
        <v>28</v>
      </c>
      <c r="D141" s="97">
        <v>26.3</v>
      </c>
      <c r="E141" s="97">
        <v>25</v>
      </c>
      <c r="F141" s="97">
        <v>27.8</v>
      </c>
      <c r="G141" s="97">
        <v>30.3</v>
      </c>
      <c r="H141" s="97">
        <v>31.1</v>
      </c>
      <c r="I141" s="97">
        <v>31.9</v>
      </c>
      <c r="J141" s="98">
        <v>30.2</v>
      </c>
      <c r="K141" s="98">
        <v>29.9</v>
      </c>
      <c r="L141" s="98">
        <v>29.7</v>
      </c>
      <c r="M141" s="98">
        <v>29</v>
      </c>
    </row>
    <row r="142" spans="1:13" ht="21" thickBot="1">
      <c r="A142" s="95" t="s">
        <v>135</v>
      </c>
      <c r="B142" s="96">
        <v>28.3</v>
      </c>
      <c r="C142" s="97">
        <v>28.1</v>
      </c>
      <c r="D142" s="97">
        <v>25.9</v>
      </c>
      <c r="E142" s="97">
        <v>24.6</v>
      </c>
      <c r="F142" s="97">
        <v>27.7</v>
      </c>
      <c r="G142" s="97">
        <v>29.6</v>
      </c>
      <c r="H142" s="97">
        <v>30.5</v>
      </c>
      <c r="I142" s="97">
        <v>31.7</v>
      </c>
      <c r="J142" s="98">
        <v>30.4</v>
      </c>
      <c r="K142" s="98">
        <v>30</v>
      </c>
      <c r="L142" s="98">
        <v>29.3</v>
      </c>
      <c r="M142" s="98">
        <v>29</v>
      </c>
    </row>
    <row r="143" spans="1:13" ht="21" thickBot="1">
      <c r="A143" s="95" t="s">
        <v>136</v>
      </c>
      <c r="B143" s="96">
        <v>28</v>
      </c>
      <c r="C143" s="97">
        <v>28.3</v>
      </c>
      <c r="D143" s="97">
        <v>26.5</v>
      </c>
      <c r="E143" s="97">
        <v>25</v>
      </c>
      <c r="F143" s="97">
        <v>27.2</v>
      </c>
      <c r="G143" s="97">
        <v>29.2</v>
      </c>
      <c r="H143" s="97">
        <v>29.7</v>
      </c>
      <c r="I143" s="97">
        <v>30.5</v>
      </c>
      <c r="J143" s="98">
        <v>29.8</v>
      </c>
      <c r="K143" s="98">
        <v>29.8</v>
      </c>
      <c r="L143" s="98">
        <v>29.3</v>
      </c>
      <c r="M143" s="98">
        <v>28.7</v>
      </c>
    </row>
    <row r="144" spans="1:13" ht="21" thickBot="1">
      <c r="A144" s="95" t="s">
        <v>137</v>
      </c>
      <c r="B144" s="96">
        <v>28</v>
      </c>
      <c r="C144" s="97">
        <v>28.3</v>
      </c>
      <c r="D144" s="97">
        <v>26.5</v>
      </c>
      <c r="E144" s="97">
        <v>25</v>
      </c>
      <c r="F144" s="97">
        <v>27.2</v>
      </c>
      <c r="G144" s="97">
        <v>29.2</v>
      </c>
      <c r="H144" s="97">
        <v>29.7</v>
      </c>
      <c r="I144" s="97">
        <v>30.5</v>
      </c>
      <c r="J144" s="98">
        <v>29.8</v>
      </c>
      <c r="K144" s="98">
        <v>29.8</v>
      </c>
      <c r="L144" s="98">
        <v>29.3</v>
      </c>
      <c r="M144" s="98">
        <v>28.7</v>
      </c>
    </row>
    <row r="145" spans="1:13" ht="21" thickBot="1">
      <c r="A145" s="95" t="s">
        <v>138</v>
      </c>
      <c r="B145" s="96">
        <v>28</v>
      </c>
      <c r="C145" s="97">
        <v>28.3</v>
      </c>
      <c r="D145" s="97">
        <v>26.5</v>
      </c>
      <c r="E145" s="97">
        <v>25</v>
      </c>
      <c r="F145" s="97">
        <v>27.2</v>
      </c>
      <c r="G145" s="97">
        <v>29.2</v>
      </c>
      <c r="H145" s="97">
        <v>29.7</v>
      </c>
      <c r="I145" s="97">
        <v>30.5</v>
      </c>
      <c r="J145" s="98">
        <v>29.8</v>
      </c>
      <c r="K145" s="98">
        <v>29.8</v>
      </c>
      <c r="L145" s="98">
        <v>29.3</v>
      </c>
      <c r="M145" s="98">
        <v>28.7</v>
      </c>
    </row>
    <row r="146" spans="1:13" ht="21" thickBot="1">
      <c r="A146" s="95" t="s">
        <v>139</v>
      </c>
      <c r="B146" s="96">
        <v>28</v>
      </c>
      <c r="C146" s="97">
        <v>28.3</v>
      </c>
      <c r="D146" s="97">
        <v>26.5</v>
      </c>
      <c r="E146" s="97">
        <v>25</v>
      </c>
      <c r="F146" s="97">
        <v>27.2</v>
      </c>
      <c r="G146" s="97">
        <v>29.2</v>
      </c>
      <c r="H146" s="97">
        <v>29.7</v>
      </c>
      <c r="I146" s="97">
        <v>30.5</v>
      </c>
      <c r="J146" s="98">
        <v>29.8</v>
      </c>
      <c r="K146" s="98">
        <v>29.8</v>
      </c>
      <c r="L146" s="98">
        <v>29.3</v>
      </c>
      <c r="M146" s="98">
        <v>28.7</v>
      </c>
    </row>
    <row r="147" spans="1:13" ht="21" thickBot="1">
      <c r="A147" s="95" t="s">
        <v>140</v>
      </c>
      <c r="B147" s="96">
        <v>27.5</v>
      </c>
      <c r="C147" s="97">
        <v>27.8</v>
      </c>
      <c r="D147" s="97">
        <v>26.6</v>
      </c>
      <c r="E147" s="97">
        <v>25.1</v>
      </c>
      <c r="F147" s="97">
        <v>26.5</v>
      </c>
      <c r="G147" s="97">
        <v>28.3</v>
      </c>
      <c r="H147" s="97">
        <v>28.6</v>
      </c>
      <c r="I147" s="97">
        <v>29.7</v>
      </c>
      <c r="J147" s="98">
        <v>29.1</v>
      </c>
      <c r="K147" s="98">
        <v>28.4</v>
      </c>
      <c r="L147" s="98">
        <v>28.4</v>
      </c>
      <c r="M147" s="98">
        <v>27.7</v>
      </c>
    </row>
    <row r="148" spans="1:13" ht="21" thickBot="1">
      <c r="A148" s="95" t="s">
        <v>141</v>
      </c>
      <c r="B148" s="96">
        <v>26.8</v>
      </c>
      <c r="C148" s="97">
        <v>26.7</v>
      </c>
      <c r="D148" s="97">
        <v>26.4</v>
      </c>
      <c r="E148" s="97">
        <v>26</v>
      </c>
      <c r="F148" s="97">
        <v>25.8</v>
      </c>
      <c r="G148" s="97">
        <v>27.7</v>
      </c>
      <c r="H148" s="97">
        <v>28.5</v>
      </c>
      <c r="I148" s="97">
        <v>28.8</v>
      </c>
      <c r="J148" s="98">
        <v>28.3</v>
      </c>
      <c r="K148" s="98">
        <v>28.3</v>
      </c>
      <c r="L148" s="98">
        <v>27.5</v>
      </c>
      <c r="M148" s="98">
        <v>27.4</v>
      </c>
    </row>
    <row r="149" spans="1:13" ht="21" thickBot="1">
      <c r="A149" s="95" t="s">
        <v>142</v>
      </c>
      <c r="B149" s="96">
        <v>27.4</v>
      </c>
      <c r="C149" s="97">
        <v>27.3</v>
      </c>
      <c r="D149" s="97">
        <v>27.4</v>
      </c>
      <c r="E149" s="97">
        <v>27.6</v>
      </c>
      <c r="F149" s="97">
        <v>27.7</v>
      </c>
      <c r="G149" s="97">
        <v>28.8</v>
      </c>
      <c r="H149" s="97">
        <v>29.4</v>
      </c>
      <c r="I149" s="97">
        <v>29.1</v>
      </c>
      <c r="J149" s="98">
        <v>28.5</v>
      </c>
      <c r="K149" s="98">
        <v>28.5</v>
      </c>
      <c r="L149" s="98">
        <v>28.1</v>
      </c>
      <c r="M149" s="98">
        <v>28.2</v>
      </c>
    </row>
    <row r="150" spans="1:13" ht="21" thickBot="1">
      <c r="A150" s="95" t="s">
        <v>143</v>
      </c>
      <c r="B150" s="96">
        <v>26.6</v>
      </c>
      <c r="C150" s="97">
        <v>27</v>
      </c>
      <c r="D150" s="97">
        <v>27</v>
      </c>
      <c r="E150" s="97">
        <v>27</v>
      </c>
      <c r="F150" s="97">
        <v>27.3</v>
      </c>
      <c r="G150" s="97">
        <v>28.4</v>
      </c>
      <c r="H150" s="97">
        <v>28.3</v>
      </c>
      <c r="I150" s="97">
        <v>28.3</v>
      </c>
      <c r="J150" s="98">
        <v>27.9</v>
      </c>
      <c r="K150" s="98">
        <v>27.9</v>
      </c>
      <c r="L150" s="98">
        <v>27</v>
      </c>
      <c r="M150" s="98">
        <v>26.7</v>
      </c>
    </row>
    <row r="151" spans="1:13" ht="21" thickBot="1">
      <c r="A151" s="95" t="s">
        <v>144</v>
      </c>
      <c r="B151" s="96">
        <v>27.7</v>
      </c>
      <c r="C151" s="97">
        <v>28.2</v>
      </c>
      <c r="D151" s="97">
        <v>28</v>
      </c>
      <c r="E151" s="97">
        <v>28.3</v>
      </c>
      <c r="F151" s="97">
        <v>28.7</v>
      </c>
      <c r="G151" s="97">
        <v>30</v>
      </c>
      <c r="H151" s="97">
        <v>30.1</v>
      </c>
      <c r="I151" s="97">
        <v>29.3</v>
      </c>
      <c r="J151" s="98">
        <v>28.5</v>
      </c>
      <c r="K151" s="98">
        <v>28.4</v>
      </c>
      <c r="L151" s="98">
        <v>28.1</v>
      </c>
      <c r="M151" s="98">
        <v>27.6</v>
      </c>
    </row>
    <row r="152" spans="1:13" ht="21" thickBot="1">
      <c r="A152" s="95" t="s">
        <v>145</v>
      </c>
      <c r="B152" s="96">
        <v>26.6</v>
      </c>
      <c r="C152" s="97">
        <v>26.8</v>
      </c>
      <c r="D152" s="97">
        <v>26</v>
      </c>
      <c r="E152" s="97">
        <v>25.7</v>
      </c>
      <c r="F152" s="97">
        <v>26</v>
      </c>
      <c r="G152" s="97">
        <v>28.2</v>
      </c>
      <c r="H152" s="97">
        <v>28.7</v>
      </c>
      <c r="I152" s="97">
        <v>28.6</v>
      </c>
      <c r="J152" s="98">
        <v>28.2</v>
      </c>
      <c r="K152" s="98">
        <v>27.8</v>
      </c>
      <c r="L152" s="98">
        <v>27.3</v>
      </c>
      <c r="M152" s="98">
        <v>27.2</v>
      </c>
    </row>
    <row r="153" spans="1:13" ht="21" thickBot="1">
      <c r="A153" s="95" t="s">
        <v>146</v>
      </c>
      <c r="B153" s="96">
        <v>26.6</v>
      </c>
      <c r="C153" s="97">
        <v>27.1</v>
      </c>
      <c r="D153" s="97">
        <v>27.1</v>
      </c>
      <c r="E153" s="97">
        <v>26.5</v>
      </c>
      <c r="F153" s="97">
        <v>27.5</v>
      </c>
      <c r="G153" s="97">
        <v>29.1</v>
      </c>
      <c r="H153" s="97">
        <v>28.9</v>
      </c>
      <c r="I153" s="97">
        <v>28.5</v>
      </c>
      <c r="J153" s="98">
        <v>27.7</v>
      </c>
      <c r="K153" s="98">
        <v>27.4</v>
      </c>
      <c r="L153" s="98">
        <v>27.1</v>
      </c>
      <c r="M153" s="98">
        <v>26.7</v>
      </c>
    </row>
    <row r="154" spans="1:13" ht="21" thickBot="1">
      <c r="A154" s="95" t="s">
        <v>147</v>
      </c>
      <c r="B154" s="96">
        <v>26.7</v>
      </c>
      <c r="C154" s="97">
        <v>27</v>
      </c>
      <c r="D154" s="97">
        <v>26.5</v>
      </c>
      <c r="E154" s="97">
        <v>25.2</v>
      </c>
      <c r="F154" s="97">
        <v>26.6</v>
      </c>
      <c r="G154" s="97">
        <v>28.3</v>
      </c>
      <c r="H154" s="97">
        <v>28.5</v>
      </c>
      <c r="I154" s="97">
        <v>28.8</v>
      </c>
      <c r="J154" s="98">
        <v>28.1</v>
      </c>
      <c r="K154" s="98">
        <v>27.8</v>
      </c>
      <c r="L154" s="98">
        <v>27.3</v>
      </c>
      <c r="M154" s="98">
        <v>27.3</v>
      </c>
    </row>
    <row r="155" spans="1:13" ht="21" thickBot="1">
      <c r="A155" s="95" t="s">
        <v>148</v>
      </c>
      <c r="B155" s="96">
        <v>27.5</v>
      </c>
      <c r="C155" s="97">
        <v>27.3</v>
      </c>
      <c r="D155" s="97">
        <v>27.4</v>
      </c>
      <c r="E155" s="97">
        <v>27</v>
      </c>
      <c r="F155" s="97">
        <v>27.1</v>
      </c>
      <c r="G155" s="97">
        <v>28.2</v>
      </c>
      <c r="H155" s="97">
        <v>29.1</v>
      </c>
      <c r="I155" s="97">
        <v>29.5</v>
      </c>
      <c r="J155" s="98">
        <v>29.2</v>
      </c>
      <c r="K155" s="98">
        <v>28.9</v>
      </c>
      <c r="L155" s="98">
        <v>28.2</v>
      </c>
      <c r="M155" s="98">
        <v>28.4</v>
      </c>
    </row>
    <row r="156" spans="1:13" ht="21" thickBot="1">
      <c r="A156" s="95" t="s">
        <v>149</v>
      </c>
      <c r="B156" s="96">
        <v>26.9</v>
      </c>
      <c r="C156" s="97">
        <v>27.3</v>
      </c>
      <c r="D156" s="97">
        <v>27.1</v>
      </c>
      <c r="E156" s="97">
        <v>27.6</v>
      </c>
      <c r="F156" s="97">
        <v>28.1</v>
      </c>
      <c r="G156" s="97">
        <v>29.3</v>
      </c>
      <c r="H156" s="97">
        <v>28.5</v>
      </c>
      <c r="I156" s="97">
        <v>28.7</v>
      </c>
      <c r="J156" s="98">
        <v>28.1</v>
      </c>
      <c r="K156" s="98">
        <v>27.6</v>
      </c>
      <c r="L156" s="98">
        <v>27.3</v>
      </c>
      <c r="M156" s="98">
        <v>27.4</v>
      </c>
    </row>
    <row r="157" spans="1:13" ht="21" thickBot="1">
      <c r="A157" s="95" t="s">
        <v>150</v>
      </c>
      <c r="B157" s="96">
        <v>26.8</v>
      </c>
      <c r="C157" s="97">
        <v>26.6</v>
      </c>
      <c r="D157" s="97">
        <v>26.6</v>
      </c>
      <c r="E157" s="97">
        <v>26.7</v>
      </c>
      <c r="F157" s="97">
        <v>27.1</v>
      </c>
      <c r="G157" s="97">
        <v>28.9</v>
      </c>
      <c r="H157" s="97">
        <v>29</v>
      </c>
      <c r="I157" s="97">
        <v>28.4</v>
      </c>
      <c r="J157" s="98">
        <v>27.9</v>
      </c>
      <c r="K157" s="98">
        <v>27.5</v>
      </c>
      <c r="L157" s="98">
        <v>27.3</v>
      </c>
      <c r="M157" s="98">
        <v>27.3</v>
      </c>
    </row>
    <row r="158" spans="1:13" ht="21" thickBot="1">
      <c r="A158" s="95" t="s">
        <v>151</v>
      </c>
      <c r="B158" s="96">
        <v>26.8</v>
      </c>
      <c r="C158" s="97">
        <v>26.6</v>
      </c>
      <c r="D158" s="97">
        <v>26.6</v>
      </c>
      <c r="E158" s="97">
        <v>26.7</v>
      </c>
      <c r="F158" s="97">
        <v>27.1</v>
      </c>
      <c r="G158" s="97">
        <v>28.9</v>
      </c>
      <c r="H158" s="97">
        <v>29</v>
      </c>
      <c r="I158" s="97">
        <v>28.4</v>
      </c>
      <c r="J158" s="98">
        <v>27.9</v>
      </c>
      <c r="K158" s="98">
        <v>27.5</v>
      </c>
      <c r="L158" s="98">
        <v>27.3</v>
      </c>
      <c r="M158" s="98">
        <v>27.3</v>
      </c>
    </row>
    <row r="159" spans="1:13" ht="21" thickBot="1">
      <c r="A159" s="95" t="s">
        <v>152</v>
      </c>
      <c r="B159" s="96">
        <v>27.1</v>
      </c>
      <c r="C159" s="97">
        <v>26.7</v>
      </c>
      <c r="D159" s="97">
        <v>26.5</v>
      </c>
      <c r="E159" s="97">
        <v>26</v>
      </c>
      <c r="F159" s="97">
        <v>26.2</v>
      </c>
      <c r="G159" s="97">
        <v>27.5</v>
      </c>
      <c r="H159" s="97">
        <v>28.8</v>
      </c>
      <c r="I159" s="97">
        <v>29</v>
      </c>
      <c r="J159" s="98">
        <v>28.5</v>
      </c>
      <c r="K159" s="98">
        <v>27.7</v>
      </c>
      <c r="L159" s="98">
        <v>27.3</v>
      </c>
      <c r="M159" s="98">
        <v>27.9</v>
      </c>
    </row>
    <row r="160" spans="1:13" ht="21" thickBot="1">
      <c r="A160" s="95" t="s">
        <v>153</v>
      </c>
      <c r="B160" s="96">
        <v>27.1</v>
      </c>
      <c r="C160" s="97">
        <v>26.4</v>
      </c>
      <c r="D160" s="97">
        <v>26.6</v>
      </c>
      <c r="E160" s="97">
        <v>25.9</v>
      </c>
      <c r="F160" s="97">
        <v>26.3</v>
      </c>
      <c r="G160" s="97">
        <v>27.5</v>
      </c>
      <c r="H160" s="97">
        <v>28.6</v>
      </c>
      <c r="I160" s="97">
        <v>28.9</v>
      </c>
      <c r="J160" s="98">
        <v>28.7</v>
      </c>
      <c r="K160" s="98">
        <v>28.1</v>
      </c>
      <c r="L160" s="98">
        <v>27.5</v>
      </c>
      <c r="M160" s="98">
        <v>27.8</v>
      </c>
    </row>
    <row r="161" spans="1:13" ht="21" thickBot="1">
      <c r="A161" s="95" t="s">
        <v>154</v>
      </c>
      <c r="B161" s="96">
        <v>27.1</v>
      </c>
      <c r="C161" s="97">
        <v>26.4</v>
      </c>
      <c r="D161" s="97">
        <v>26.6</v>
      </c>
      <c r="E161" s="97">
        <v>25.9</v>
      </c>
      <c r="F161" s="97">
        <v>26.3</v>
      </c>
      <c r="G161" s="97">
        <v>27.5</v>
      </c>
      <c r="H161" s="97">
        <v>28.6</v>
      </c>
      <c r="I161" s="97">
        <v>28.9</v>
      </c>
      <c r="J161" s="98">
        <v>28.7</v>
      </c>
      <c r="K161" s="98">
        <v>28.1</v>
      </c>
      <c r="L161" s="98">
        <v>27.5</v>
      </c>
      <c r="M161" s="98">
        <v>27.8</v>
      </c>
    </row>
    <row r="162" spans="1:13" ht="21" thickBot="1">
      <c r="A162" s="95" t="s">
        <v>155</v>
      </c>
      <c r="B162" s="96">
        <v>28.1</v>
      </c>
      <c r="C162" s="97">
        <v>26.8</v>
      </c>
      <c r="D162" s="97">
        <v>23.2</v>
      </c>
      <c r="E162" s="97">
        <v>21.9</v>
      </c>
      <c r="F162" s="97">
        <v>25</v>
      </c>
      <c r="G162" s="97">
        <v>29.1</v>
      </c>
      <c r="H162" s="97">
        <v>29.6</v>
      </c>
      <c r="I162" s="97">
        <v>31.1</v>
      </c>
      <c r="J162" s="98">
        <v>30.4</v>
      </c>
      <c r="K162" s="98">
        <v>28.6</v>
      </c>
      <c r="L162" s="98">
        <v>28.5</v>
      </c>
      <c r="M162" s="98">
        <v>28.5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5"/>
  <sheetViews>
    <sheetView workbookViewId="0">
      <selection activeCell="G10" sqref="G10"/>
    </sheetView>
  </sheetViews>
  <sheetFormatPr defaultColWidth="9" defaultRowHeight="21"/>
  <cols>
    <col min="1" max="1" width="22.36328125" style="99" customWidth="1"/>
    <col min="2" max="4" width="18.6328125" style="99" customWidth="1"/>
    <col min="5" max="256" width="9" style="99"/>
    <col min="257" max="257" width="22.36328125" style="99" customWidth="1"/>
    <col min="258" max="260" width="18.6328125" style="99" customWidth="1"/>
    <col min="261" max="512" width="9" style="99"/>
    <col min="513" max="513" width="22.36328125" style="99" customWidth="1"/>
    <col min="514" max="516" width="18.6328125" style="99" customWidth="1"/>
    <col min="517" max="768" width="9" style="99"/>
    <col min="769" max="769" width="22.36328125" style="99" customWidth="1"/>
    <col min="770" max="772" width="18.6328125" style="99" customWidth="1"/>
    <col min="773" max="1024" width="9" style="99"/>
    <col min="1025" max="1025" width="22.36328125" style="99" customWidth="1"/>
    <col min="1026" max="1028" width="18.6328125" style="99" customWidth="1"/>
    <col min="1029" max="1280" width="9" style="99"/>
    <col min="1281" max="1281" width="22.36328125" style="99" customWidth="1"/>
    <col min="1282" max="1284" width="18.6328125" style="99" customWidth="1"/>
    <col min="1285" max="1536" width="9" style="99"/>
    <col min="1537" max="1537" width="22.36328125" style="99" customWidth="1"/>
    <col min="1538" max="1540" width="18.6328125" style="99" customWidth="1"/>
    <col min="1541" max="1792" width="9" style="99"/>
    <col min="1793" max="1793" width="22.36328125" style="99" customWidth="1"/>
    <col min="1794" max="1796" width="18.6328125" style="99" customWidth="1"/>
    <col min="1797" max="2048" width="9" style="99"/>
    <col min="2049" max="2049" width="22.36328125" style="99" customWidth="1"/>
    <col min="2050" max="2052" width="18.6328125" style="99" customWidth="1"/>
    <col min="2053" max="2304" width="9" style="99"/>
    <col min="2305" max="2305" width="22.36328125" style="99" customWidth="1"/>
    <col min="2306" max="2308" width="18.6328125" style="99" customWidth="1"/>
    <col min="2309" max="2560" width="9" style="99"/>
    <col min="2561" max="2561" width="22.36328125" style="99" customWidth="1"/>
    <col min="2562" max="2564" width="18.6328125" style="99" customWidth="1"/>
    <col min="2565" max="2816" width="9" style="99"/>
    <col min="2817" max="2817" width="22.36328125" style="99" customWidth="1"/>
    <col min="2818" max="2820" width="18.6328125" style="99" customWidth="1"/>
    <col min="2821" max="3072" width="9" style="99"/>
    <col min="3073" max="3073" width="22.36328125" style="99" customWidth="1"/>
    <col min="3074" max="3076" width="18.6328125" style="99" customWidth="1"/>
    <col min="3077" max="3328" width="9" style="99"/>
    <col min="3329" max="3329" width="22.36328125" style="99" customWidth="1"/>
    <col min="3330" max="3332" width="18.6328125" style="99" customWidth="1"/>
    <col min="3333" max="3584" width="9" style="99"/>
    <col min="3585" max="3585" width="22.36328125" style="99" customWidth="1"/>
    <col min="3586" max="3588" width="18.6328125" style="99" customWidth="1"/>
    <col min="3589" max="3840" width="9" style="99"/>
    <col min="3841" max="3841" width="22.36328125" style="99" customWidth="1"/>
    <col min="3842" max="3844" width="18.6328125" style="99" customWidth="1"/>
    <col min="3845" max="4096" width="9" style="99"/>
    <col min="4097" max="4097" width="22.36328125" style="99" customWidth="1"/>
    <col min="4098" max="4100" width="18.6328125" style="99" customWidth="1"/>
    <col min="4101" max="4352" width="9" style="99"/>
    <col min="4353" max="4353" width="22.36328125" style="99" customWidth="1"/>
    <col min="4354" max="4356" width="18.6328125" style="99" customWidth="1"/>
    <col min="4357" max="4608" width="9" style="99"/>
    <col min="4609" max="4609" width="22.36328125" style="99" customWidth="1"/>
    <col min="4610" max="4612" width="18.6328125" style="99" customWidth="1"/>
    <col min="4613" max="4864" width="9" style="99"/>
    <col min="4865" max="4865" width="22.36328125" style="99" customWidth="1"/>
    <col min="4866" max="4868" width="18.6328125" style="99" customWidth="1"/>
    <col min="4869" max="5120" width="9" style="99"/>
    <col min="5121" max="5121" width="22.36328125" style="99" customWidth="1"/>
    <col min="5122" max="5124" width="18.6328125" style="99" customWidth="1"/>
    <col min="5125" max="5376" width="9" style="99"/>
    <col min="5377" max="5377" width="22.36328125" style="99" customWidth="1"/>
    <col min="5378" max="5380" width="18.6328125" style="99" customWidth="1"/>
    <col min="5381" max="5632" width="9" style="99"/>
    <col min="5633" max="5633" width="22.36328125" style="99" customWidth="1"/>
    <col min="5634" max="5636" width="18.6328125" style="99" customWidth="1"/>
    <col min="5637" max="5888" width="9" style="99"/>
    <col min="5889" max="5889" width="22.36328125" style="99" customWidth="1"/>
    <col min="5890" max="5892" width="18.6328125" style="99" customWidth="1"/>
    <col min="5893" max="6144" width="9" style="99"/>
    <col min="6145" max="6145" width="22.36328125" style="99" customWidth="1"/>
    <col min="6146" max="6148" width="18.6328125" style="99" customWidth="1"/>
    <col min="6149" max="6400" width="9" style="99"/>
    <col min="6401" max="6401" width="22.36328125" style="99" customWidth="1"/>
    <col min="6402" max="6404" width="18.6328125" style="99" customWidth="1"/>
    <col min="6405" max="6656" width="9" style="99"/>
    <col min="6657" max="6657" width="22.36328125" style="99" customWidth="1"/>
    <col min="6658" max="6660" width="18.6328125" style="99" customWidth="1"/>
    <col min="6661" max="6912" width="9" style="99"/>
    <col min="6913" max="6913" width="22.36328125" style="99" customWidth="1"/>
    <col min="6914" max="6916" width="18.6328125" style="99" customWidth="1"/>
    <col min="6917" max="7168" width="9" style="99"/>
    <col min="7169" max="7169" width="22.36328125" style="99" customWidth="1"/>
    <col min="7170" max="7172" width="18.6328125" style="99" customWidth="1"/>
    <col min="7173" max="7424" width="9" style="99"/>
    <col min="7425" max="7425" width="22.36328125" style="99" customWidth="1"/>
    <col min="7426" max="7428" width="18.6328125" style="99" customWidth="1"/>
    <col min="7429" max="7680" width="9" style="99"/>
    <col min="7681" max="7681" width="22.36328125" style="99" customWidth="1"/>
    <col min="7682" max="7684" width="18.6328125" style="99" customWidth="1"/>
    <col min="7685" max="7936" width="9" style="99"/>
    <col min="7937" max="7937" width="22.36328125" style="99" customWidth="1"/>
    <col min="7938" max="7940" width="18.6328125" style="99" customWidth="1"/>
    <col min="7941" max="8192" width="9" style="99"/>
    <col min="8193" max="8193" width="22.36328125" style="99" customWidth="1"/>
    <col min="8194" max="8196" width="18.6328125" style="99" customWidth="1"/>
    <col min="8197" max="8448" width="9" style="99"/>
    <col min="8449" max="8449" width="22.36328125" style="99" customWidth="1"/>
    <col min="8450" max="8452" width="18.6328125" style="99" customWidth="1"/>
    <col min="8453" max="8704" width="9" style="99"/>
    <col min="8705" max="8705" width="22.36328125" style="99" customWidth="1"/>
    <col min="8706" max="8708" width="18.6328125" style="99" customWidth="1"/>
    <col min="8709" max="8960" width="9" style="99"/>
    <col min="8961" max="8961" width="22.36328125" style="99" customWidth="1"/>
    <col min="8962" max="8964" width="18.6328125" style="99" customWidth="1"/>
    <col min="8965" max="9216" width="9" style="99"/>
    <col min="9217" max="9217" width="22.36328125" style="99" customWidth="1"/>
    <col min="9218" max="9220" width="18.6328125" style="99" customWidth="1"/>
    <col min="9221" max="9472" width="9" style="99"/>
    <col min="9473" max="9473" width="22.36328125" style="99" customWidth="1"/>
    <col min="9474" max="9476" width="18.6328125" style="99" customWidth="1"/>
    <col min="9477" max="9728" width="9" style="99"/>
    <col min="9729" max="9729" width="22.36328125" style="99" customWidth="1"/>
    <col min="9730" max="9732" width="18.6328125" style="99" customWidth="1"/>
    <col min="9733" max="9984" width="9" style="99"/>
    <col min="9985" max="9985" width="22.36328125" style="99" customWidth="1"/>
    <col min="9986" max="9988" width="18.6328125" style="99" customWidth="1"/>
    <col min="9989" max="10240" width="9" style="99"/>
    <col min="10241" max="10241" width="22.36328125" style="99" customWidth="1"/>
    <col min="10242" max="10244" width="18.6328125" style="99" customWidth="1"/>
    <col min="10245" max="10496" width="9" style="99"/>
    <col min="10497" max="10497" width="22.36328125" style="99" customWidth="1"/>
    <col min="10498" max="10500" width="18.6328125" style="99" customWidth="1"/>
    <col min="10501" max="10752" width="9" style="99"/>
    <col min="10753" max="10753" width="22.36328125" style="99" customWidth="1"/>
    <col min="10754" max="10756" width="18.6328125" style="99" customWidth="1"/>
    <col min="10757" max="11008" width="9" style="99"/>
    <col min="11009" max="11009" width="22.36328125" style="99" customWidth="1"/>
    <col min="11010" max="11012" width="18.6328125" style="99" customWidth="1"/>
    <col min="11013" max="11264" width="9" style="99"/>
    <col min="11265" max="11265" width="22.36328125" style="99" customWidth="1"/>
    <col min="11266" max="11268" width="18.6328125" style="99" customWidth="1"/>
    <col min="11269" max="11520" width="9" style="99"/>
    <col min="11521" max="11521" width="22.36328125" style="99" customWidth="1"/>
    <col min="11522" max="11524" width="18.6328125" style="99" customWidth="1"/>
    <col min="11525" max="11776" width="9" style="99"/>
    <col min="11777" max="11777" width="22.36328125" style="99" customWidth="1"/>
    <col min="11778" max="11780" width="18.6328125" style="99" customWidth="1"/>
    <col min="11781" max="12032" width="9" style="99"/>
    <col min="12033" max="12033" width="22.36328125" style="99" customWidth="1"/>
    <col min="12034" max="12036" width="18.6328125" style="99" customWidth="1"/>
    <col min="12037" max="12288" width="9" style="99"/>
    <col min="12289" max="12289" width="22.36328125" style="99" customWidth="1"/>
    <col min="12290" max="12292" width="18.6328125" style="99" customWidth="1"/>
    <col min="12293" max="12544" width="9" style="99"/>
    <col min="12545" max="12545" width="22.36328125" style="99" customWidth="1"/>
    <col min="12546" max="12548" width="18.6328125" style="99" customWidth="1"/>
    <col min="12549" max="12800" width="9" style="99"/>
    <col min="12801" max="12801" width="22.36328125" style="99" customWidth="1"/>
    <col min="12802" max="12804" width="18.6328125" style="99" customWidth="1"/>
    <col min="12805" max="13056" width="9" style="99"/>
    <col min="13057" max="13057" width="22.36328125" style="99" customWidth="1"/>
    <col min="13058" max="13060" width="18.6328125" style="99" customWidth="1"/>
    <col min="13061" max="13312" width="9" style="99"/>
    <col min="13313" max="13313" width="22.36328125" style="99" customWidth="1"/>
    <col min="13314" max="13316" width="18.6328125" style="99" customWidth="1"/>
    <col min="13317" max="13568" width="9" style="99"/>
    <col min="13569" max="13569" width="22.36328125" style="99" customWidth="1"/>
    <col min="13570" max="13572" width="18.6328125" style="99" customWidth="1"/>
    <col min="13573" max="13824" width="9" style="99"/>
    <col min="13825" max="13825" width="22.36328125" style="99" customWidth="1"/>
    <col min="13826" max="13828" width="18.6328125" style="99" customWidth="1"/>
    <col min="13829" max="14080" width="9" style="99"/>
    <col min="14081" max="14081" width="22.36328125" style="99" customWidth="1"/>
    <col min="14082" max="14084" width="18.6328125" style="99" customWidth="1"/>
    <col min="14085" max="14336" width="9" style="99"/>
    <col min="14337" max="14337" width="22.36328125" style="99" customWidth="1"/>
    <col min="14338" max="14340" width="18.6328125" style="99" customWidth="1"/>
    <col min="14341" max="14592" width="9" style="99"/>
    <col min="14593" max="14593" width="22.36328125" style="99" customWidth="1"/>
    <col min="14594" max="14596" width="18.6328125" style="99" customWidth="1"/>
    <col min="14597" max="14848" width="9" style="99"/>
    <col min="14849" max="14849" width="22.36328125" style="99" customWidth="1"/>
    <col min="14850" max="14852" width="18.6328125" style="99" customWidth="1"/>
    <col min="14853" max="15104" width="9" style="99"/>
    <col min="15105" max="15105" width="22.36328125" style="99" customWidth="1"/>
    <col min="15106" max="15108" width="18.6328125" style="99" customWidth="1"/>
    <col min="15109" max="15360" width="9" style="99"/>
    <col min="15361" max="15361" width="22.36328125" style="99" customWidth="1"/>
    <col min="15362" max="15364" width="18.6328125" style="99" customWidth="1"/>
    <col min="15365" max="15616" width="9" style="99"/>
    <col min="15617" max="15617" width="22.36328125" style="99" customWidth="1"/>
    <col min="15618" max="15620" width="18.6328125" style="99" customWidth="1"/>
    <col min="15621" max="15872" width="9" style="99"/>
    <col min="15873" max="15873" width="22.36328125" style="99" customWidth="1"/>
    <col min="15874" max="15876" width="18.6328125" style="99" customWidth="1"/>
    <col min="15877" max="16128" width="9" style="99"/>
    <col min="16129" max="16129" width="22.36328125" style="99" customWidth="1"/>
    <col min="16130" max="16132" width="18.6328125" style="99" customWidth="1"/>
    <col min="16133" max="16384" width="9" style="99"/>
  </cols>
  <sheetData>
    <row r="1" spans="1:4">
      <c r="A1" s="146" t="s">
        <v>156</v>
      </c>
      <c r="B1" s="146"/>
      <c r="C1" s="146"/>
      <c r="D1" s="146"/>
    </row>
    <row r="3" spans="1:4">
      <c r="A3" s="140" t="s">
        <v>30</v>
      </c>
      <c r="B3" s="141" t="s">
        <v>157</v>
      </c>
      <c r="C3" s="142"/>
      <c r="D3" s="143"/>
    </row>
    <row r="4" spans="1:4">
      <c r="A4" s="144"/>
      <c r="B4" s="145" t="s">
        <v>158</v>
      </c>
      <c r="C4" s="145" t="s">
        <v>159</v>
      </c>
      <c r="D4" s="145" t="s">
        <v>160</v>
      </c>
    </row>
    <row r="5" spans="1:4">
      <c r="A5" s="151" t="s">
        <v>38</v>
      </c>
      <c r="B5" s="101">
        <v>0</v>
      </c>
      <c r="C5" s="101">
        <v>0</v>
      </c>
      <c r="D5" s="101">
        <v>0</v>
      </c>
    </row>
    <row r="6" spans="1:4">
      <c r="A6" s="151" t="s">
        <v>39</v>
      </c>
      <c r="B6" s="101">
        <v>0</v>
      </c>
      <c r="C6" s="101">
        <v>0</v>
      </c>
      <c r="D6" s="101">
        <v>0</v>
      </c>
    </row>
    <row r="7" spans="1:4">
      <c r="A7" s="151" t="s">
        <v>40</v>
      </c>
      <c r="B7" s="101">
        <v>0</v>
      </c>
      <c r="C7" s="101">
        <v>0</v>
      </c>
      <c r="D7" s="101">
        <v>0</v>
      </c>
    </row>
    <row r="8" spans="1:4">
      <c r="A8" s="151" t="s">
        <v>41</v>
      </c>
      <c r="B8" s="101">
        <v>0</v>
      </c>
      <c r="C8" s="101">
        <v>0</v>
      </c>
      <c r="D8" s="101">
        <v>0</v>
      </c>
    </row>
    <row r="9" spans="1:4">
      <c r="A9" s="151" t="s">
        <v>42</v>
      </c>
      <c r="B9" s="101">
        <v>0</v>
      </c>
      <c r="C9" s="101">
        <v>0</v>
      </c>
      <c r="D9" s="101">
        <v>0</v>
      </c>
    </row>
    <row r="10" spans="1:4">
      <c r="A10" s="151" t="s">
        <v>43</v>
      </c>
      <c r="B10" s="101">
        <v>0</v>
      </c>
      <c r="C10" s="101">
        <v>0</v>
      </c>
      <c r="D10" s="101">
        <v>0</v>
      </c>
    </row>
    <row r="11" spans="1:4">
      <c r="A11" s="151" t="s">
        <v>44</v>
      </c>
      <c r="B11" s="101">
        <v>0</v>
      </c>
      <c r="C11" s="101">
        <v>0</v>
      </c>
      <c r="D11" s="101">
        <v>0</v>
      </c>
    </row>
    <row r="12" spans="1:4">
      <c r="A12" s="151" t="s">
        <v>45</v>
      </c>
      <c r="B12" s="101">
        <v>0</v>
      </c>
      <c r="C12" s="101">
        <v>0</v>
      </c>
      <c r="D12" s="101">
        <v>0</v>
      </c>
    </row>
    <row r="13" spans="1:4">
      <c r="A13" s="151" t="s">
        <v>46</v>
      </c>
      <c r="B13" s="101">
        <v>0</v>
      </c>
      <c r="C13" s="101">
        <v>0</v>
      </c>
      <c r="D13" s="101">
        <v>0</v>
      </c>
    </row>
    <row r="14" spans="1:4">
      <c r="A14" s="151" t="s">
        <v>47</v>
      </c>
      <c r="B14" s="101">
        <v>0</v>
      </c>
      <c r="C14" s="101">
        <v>0</v>
      </c>
      <c r="D14" s="101">
        <v>0</v>
      </c>
    </row>
    <row r="15" spans="1:4">
      <c r="A15" s="151" t="s">
        <v>48</v>
      </c>
      <c r="B15" s="101">
        <v>0</v>
      </c>
      <c r="C15" s="101">
        <v>0</v>
      </c>
      <c r="D15" s="101">
        <v>0</v>
      </c>
    </row>
    <row r="16" spans="1:4">
      <c r="A16" s="151" t="s">
        <v>49</v>
      </c>
      <c r="B16" s="101">
        <v>0</v>
      </c>
      <c r="C16" s="101">
        <v>0</v>
      </c>
      <c r="D16" s="101">
        <v>0</v>
      </c>
    </row>
    <row r="17" spans="1:4">
      <c r="A17" s="102" t="s">
        <v>50</v>
      </c>
      <c r="B17" s="103">
        <f>SUM(B5:B16)</f>
        <v>0</v>
      </c>
      <c r="C17" s="103">
        <f>SUM(C5:C16)</f>
        <v>0</v>
      </c>
      <c r="D17" s="103">
        <f>SUM(D5:D16)</f>
        <v>0</v>
      </c>
    </row>
    <row r="20" spans="1:4">
      <c r="A20" s="146" t="s">
        <v>161</v>
      </c>
      <c r="B20" s="146"/>
      <c r="C20" s="146"/>
      <c r="D20" s="146"/>
    </row>
    <row r="22" spans="1:4">
      <c r="A22" s="140" t="s">
        <v>30</v>
      </c>
      <c r="B22" s="141" t="s">
        <v>157</v>
      </c>
      <c r="C22" s="142"/>
      <c r="D22" s="143"/>
    </row>
    <row r="23" spans="1:4">
      <c r="A23" s="144"/>
      <c r="B23" s="145" t="s">
        <v>158</v>
      </c>
      <c r="C23" s="145" t="s">
        <v>159</v>
      </c>
      <c r="D23" s="145" t="s">
        <v>160</v>
      </c>
    </row>
    <row r="24" spans="1:4">
      <c r="A24" s="151" t="s">
        <v>38</v>
      </c>
      <c r="B24" s="101">
        <v>0</v>
      </c>
      <c r="C24" s="101">
        <v>0</v>
      </c>
      <c r="D24" s="101">
        <v>0</v>
      </c>
    </row>
    <row r="25" spans="1:4">
      <c r="A25" s="151" t="s">
        <v>39</v>
      </c>
      <c r="B25" s="101">
        <v>0</v>
      </c>
      <c r="C25" s="101">
        <v>0</v>
      </c>
      <c r="D25" s="101">
        <v>0</v>
      </c>
    </row>
    <row r="26" spans="1:4">
      <c r="A26" s="151" t="s">
        <v>40</v>
      </c>
      <c r="B26" s="101">
        <v>0</v>
      </c>
      <c r="C26" s="101">
        <v>0</v>
      </c>
      <c r="D26" s="101">
        <v>0</v>
      </c>
    </row>
    <row r="27" spans="1:4">
      <c r="A27" s="151" t="s">
        <v>41</v>
      </c>
      <c r="B27" s="101">
        <v>0</v>
      </c>
      <c r="C27" s="101">
        <v>0</v>
      </c>
      <c r="D27" s="101">
        <v>0</v>
      </c>
    </row>
    <row r="28" spans="1:4">
      <c r="A28" s="151" t="s">
        <v>42</v>
      </c>
      <c r="B28" s="101">
        <v>0</v>
      </c>
      <c r="C28" s="101">
        <v>0</v>
      </c>
      <c r="D28" s="101">
        <v>0</v>
      </c>
    </row>
    <row r="29" spans="1:4">
      <c r="A29" s="151" t="s">
        <v>43</v>
      </c>
      <c r="B29" s="101">
        <v>0</v>
      </c>
      <c r="C29" s="101">
        <v>0</v>
      </c>
      <c r="D29" s="101">
        <v>0</v>
      </c>
    </row>
    <row r="30" spans="1:4">
      <c r="A30" s="151" t="s">
        <v>44</v>
      </c>
      <c r="B30" s="101">
        <v>0</v>
      </c>
      <c r="C30" s="101">
        <v>0</v>
      </c>
      <c r="D30" s="101">
        <v>0</v>
      </c>
    </row>
    <row r="31" spans="1:4">
      <c r="A31" s="151" t="s">
        <v>45</v>
      </c>
      <c r="B31" s="101">
        <v>0</v>
      </c>
      <c r="C31" s="101">
        <v>0</v>
      </c>
      <c r="D31" s="101">
        <v>0</v>
      </c>
    </row>
    <row r="32" spans="1:4">
      <c r="A32" s="151" t="s">
        <v>46</v>
      </c>
      <c r="B32" s="101">
        <v>0</v>
      </c>
      <c r="C32" s="101">
        <v>0</v>
      </c>
      <c r="D32" s="101">
        <v>0</v>
      </c>
    </row>
    <row r="33" spans="1:4">
      <c r="A33" s="151" t="s">
        <v>47</v>
      </c>
      <c r="B33" s="101">
        <v>0</v>
      </c>
      <c r="C33" s="101">
        <v>0</v>
      </c>
      <c r="D33" s="101">
        <v>0</v>
      </c>
    </row>
    <row r="34" spans="1:4">
      <c r="A34" s="151" t="s">
        <v>48</v>
      </c>
      <c r="B34" s="101">
        <v>0</v>
      </c>
      <c r="C34" s="101">
        <v>0</v>
      </c>
      <c r="D34" s="101">
        <v>0</v>
      </c>
    </row>
    <row r="35" spans="1:4">
      <c r="A35" s="151" t="s">
        <v>49</v>
      </c>
      <c r="B35" s="101">
        <v>0</v>
      </c>
      <c r="C35" s="101">
        <v>0</v>
      </c>
      <c r="D35" s="101">
        <v>0</v>
      </c>
    </row>
    <row r="36" spans="1:4">
      <c r="A36" s="102" t="s">
        <v>50</v>
      </c>
      <c r="B36" s="103">
        <f>SUM(B24:B35)</f>
        <v>0</v>
      </c>
      <c r="C36" s="103">
        <f>SUM(C24:C35)</f>
        <v>0</v>
      </c>
      <c r="D36" s="103">
        <f>SUM(D24:D35)</f>
        <v>0</v>
      </c>
    </row>
    <row r="39" spans="1:4">
      <c r="A39" s="146" t="s">
        <v>162</v>
      </c>
      <c r="B39" s="146"/>
      <c r="C39" s="146"/>
      <c r="D39" s="146"/>
    </row>
    <row r="41" spans="1:4">
      <c r="A41" s="116" t="s">
        <v>30</v>
      </c>
      <c r="B41" s="118" t="s">
        <v>157</v>
      </c>
      <c r="C41" s="119"/>
      <c r="D41" s="120"/>
    </row>
    <row r="42" spans="1:4">
      <c r="A42" s="117"/>
      <c r="B42" s="100" t="s">
        <v>158</v>
      </c>
      <c r="C42" s="100" t="s">
        <v>159</v>
      </c>
      <c r="D42" s="100" t="s">
        <v>160</v>
      </c>
    </row>
    <row r="43" spans="1:4">
      <c r="A43" s="151" t="s">
        <v>38</v>
      </c>
      <c r="B43" s="101">
        <v>0</v>
      </c>
      <c r="C43" s="101">
        <v>0</v>
      </c>
      <c r="D43" s="101">
        <v>0</v>
      </c>
    </row>
    <row r="44" spans="1:4">
      <c r="A44" s="151" t="s">
        <v>39</v>
      </c>
      <c r="B44" s="101">
        <v>0</v>
      </c>
      <c r="C44" s="101">
        <v>0</v>
      </c>
      <c r="D44" s="101">
        <v>0</v>
      </c>
    </row>
    <row r="45" spans="1:4">
      <c r="A45" s="151" t="s">
        <v>40</v>
      </c>
      <c r="B45" s="101">
        <v>0</v>
      </c>
      <c r="C45" s="101">
        <v>0</v>
      </c>
      <c r="D45" s="101">
        <v>0</v>
      </c>
    </row>
    <row r="46" spans="1:4">
      <c r="A46" s="151" t="s">
        <v>41</v>
      </c>
      <c r="B46" s="101">
        <v>0</v>
      </c>
      <c r="C46" s="101">
        <v>0</v>
      </c>
      <c r="D46" s="101">
        <v>0</v>
      </c>
    </row>
    <row r="47" spans="1:4">
      <c r="A47" s="151" t="s">
        <v>42</v>
      </c>
      <c r="B47" s="101">
        <v>0</v>
      </c>
      <c r="C47" s="101">
        <v>0</v>
      </c>
      <c r="D47" s="101">
        <v>0</v>
      </c>
    </row>
    <row r="48" spans="1:4">
      <c r="A48" s="151" t="s">
        <v>43</v>
      </c>
      <c r="B48" s="101">
        <v>0</v>
      </c>
      <c r="C48" s="101">
        <v>0</v>
      </c>
      <c r="D48" s="101">
        <v>0</v>
      </c>
    </row>
    <row r="49" spans="1:4">
      <c r="A49" s="151" t="s">
        <v>44</v>
      </c>
      <c r="B49" s="101">
        <v>0</v>
      </c>
      <c r="C49" s="101">
        <v>0</v>
      </c>
      <c r="D49" s="101">
        <v>0</v>
      </c>
    </row>
    <row r="50" spans="1:4">
      <c r="A50" s="151" t="s">
        <v>45</v>
      </c>
      <c r="B50" s="101">
        <v>0</v>
      </c>
      <c r="C50" s="101">
        <v>0</v>
      </c>
      <c r="D50" s="101">
        <v>0</v>
      </c>
    </row>
    <row r="51" spans="1:4">
      <c r="A51" s="151" t="s">
        <v>46</v>
      </c>
      <c r="B51" s="101">
        <v>0</v>
      </c>
      <c r="C51" s="101">
        <v>0</v>
      </c>
      <c r="D51" s="101">
        <v>0</v>
      </c>
    </row>
    <row r="52" spans="1:4">
      <c r="A52" s="151" t="s">
        <v>47</v>
      </c>
      <c r="B52" s="101">
        <v>0</v>
      </c>
      <c r="C52" s="101">
        <v>0</v>
      </c>
      <c r="D52" s="101">
        <v>0</v>
      </c>
    </row>
    <row r="53" spans="1:4">
      <c r="A53" s="151" t="s">
        <v>48</v>
      </c>
      <c r="B53" s="101">
        <v>0</v>
      </c>
      <c r="C53" s="101">
        <v>0</v>
      </c>
      <c r="D53" s="101">
        <v>0</v>
      </c>
    </row>
    <row r="54" spans="1:4">
      <c r="A54" s="151" t="s">
        <v>49</v>
      </c>
      <c r="B54" s="101">
        <v>0</v>
      </c>
      <c r="C54" s="101">
        <v>0</v>
      </c>
      <c r="D54" s="101">
        <v>0</v>
      </c>
    </row>
    <row r="55" spans="1:4">
      <c r="A55" s="138" t="s">
        <v>50</v>
      </c>
      <c r="B55" s="139">
        <f>SUM(B43:B54)</f>
        <v>0</v>
      </c>
      <c r="C55" s="139">
        <f>SUM(C43:C54)</f>
        <v>0</v>
      </c>
      <c r="D55" s="139">
        <f>SUM(D43:D54)</f>
        <v>0</v>
      </c>
    </row>
  </sheetData>
  <mergeCells count="9">
    <mergeCell ref="A39:D39"/>
    <mergeCell ref="A41:A42"/>
    <mergeCell ref="B41:D41"/>
    <mergeCell ref="A1:D1"/>
    <mergeCell ref="A3:A4"/>
    <mergeCell ref="B3:D3"/>
    <mergeCell ref="A20:D20"/>
    <mergeCell ref="A22:A23"/>
    <mergeCell ref="B22:D2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4"/>
  <sheetViews>
    <sheetView workbookViewId="0">
      <selection activeCell="E18" sqref="E18"/>
    </sheetView>
  </sheetViews>
  <sheetFormatPr defaultRowHeight="20.5"/>
  <cols>
    <col min="1" max="1" width="6" style="1" customWidth="1"/>
    <col min="2" max="2" width="19.6328125" style="1" customWidth="1"/>
    <col min="3" max="3" width="26.7265625" style="1" customWidth="1"/>
    <col min="4" max="4" width="13" style="1" customWidth="1"/>
    <col min="5" max="5" width="22.08984375" style="1" customWidth="1"/>
    <col min="6" max="6" width="12.08984375" style="1" customWidth="1"/>
    <col min="7" max="7" width="24.7265625" style="1" customWidth="1"/>
    <col min="8" max="256" width="8.7265625" style="1"/>
    <col min="257" max="257" width="6.7265625" style="1" customWidth="1"/>
    <col min="258" max="258" width="19.6328125" style="1" customWidth="1"/>
    <col min="259" max="259" width="26.7265625" style="1" customWidth="1"/>
    <col min="260" max="260" width="13" style="1" customWidth="1"/>
    <col min="261" max="261" width="22.08984375" style="1" customWidth="1"/>
    <col min="262" max="262" width="17" style="1" customWidth="1"/>
    <col min="263" max="263" width="24.7265625" style="1" customWidth="1"/>
    <col min="264" max="512" width="8.7265625" style="1"/>
    <col min="513" max="513" width="6.7265625" style="1" customWidth="1"/>
    <col min="514" max="514" width="19.6328125" style="1" customWidth="1"/>
    <col min="515" max="515" width="26.7265625" style="1" customWidth="1"/>
    <col min="516" max="516" width="13" style="1" customWidth="1"/>
    <col min="517" max="517" width="22.08984375" style="1" customWidth="1"/>
    <col min="518" max="518" width="17" style="1" customWidth="1"/>
    <col min="519" max="519" width="24.7265625" style="1" customWidth="1"/>
    <col min="520" max="768" width="8.7265625" style="1"/>
    <col min="769" max="769" width="6.7265625" style="1" customWidth="1"/>
    <col min="770" max="770" width="19.6328125" style="1" customWidth="1"/>
    <col min="771" max="771" width="26.7265625" style="1" customWidth="1"/>
    <col min="772" max="772" width="13" style="1" customWidth="1"/>
    <col min="773" max="773" width="22.08984375" style="1" customWidth="1"/>
    <col min="774" max="774" width="17" style="1" customWidth="1"/>
    <col min="775" max="775" width="24.7265625" style="1" customWidth="1"/>
    <col min="776" max="1024" width="8.7265625" style="1"/>
    <col min="1025" max="1025" width="6.7265625" style="1" customWidth="1"/>
    <col min="1026" max="1026" width="19.6328125" style="1" customWidth="1"/>
    <col min="1027" max="1027" width="26.7265625" style="1" customWidth="1"/>
    <col min="1028" max="1028" width="13" style="1" customWidth="1"/>
    <col min="1029" max="1029" width="22.08984375" style="1" customWidth="1"/>
    <col min="1030" max="1030" width="17" style="1" customWidth="1"/>
    <col min="1031" max="1031" width="24.7265625" style="1" customWidth="1"/>
    <col min="1032" max="1280" width="8.7265625" style="1"/>
    <col min="1281" max="1281" width="6.7265625" style="1" customWidth="1"/>
    <col min="1282" max="1282" width="19.6328125" style="1" customWidth="1"/>
    <col min="1283" max="1283" width="26.7265625" style="1" customWidth="1"/>
    <col min="1284" max="1284" width="13" style="1" customWidth="1"/>
    <col min="1285" max="1285" width="22.08984375" style="1" customWidth="1"/>
    <col min="1286" max="1286" width="17" style="1" customWidth="1"/>
    <col min="1287" max="1287" width="24.7265625" style="1" customWidth="1"/>
    <col min="1288" max="1536" width="8.7265625" style="1"/>
    <col min="1537" max="1537" width="6.7265625" style="1" customWidth="1"/>
    <col min="1538" max="1538" width="19.6328125" style="1" customWidth="1"/>
    <col min="1539" max="1539" width="26.7265625" style="1" customWidth="1"/>
    <col min="1540" max="1540" width="13" style="1" customWidth="1"/>
    <col min="1541" max="1541" width="22.08984375" style="1" customWidth="1"/>
    <col min="1542" max="1542" width="17" style="1" customWidth="1"/>
    <col min="1543" max="1543" width="24.7265625" style="1" customWidth="1"/>
    <col min="1544" max="1792" width="8.7265625" style="1"/>
    <col min="1793" max="1793" width="6.7265625" style="1" customWidth="1"/>
    <col min="1794" max="1794" width="19.6328125" style="1" customWidth="1"/>
    <col min="1795" max="1795" width="26.7265625" style="1" customWidth="1"/>
    <col min="1796" max="1796" width="13" style="1" customWidth="1"/>
    <col min="1797" max="1797" width="22.08984375" style="1" customWidth="1"/>
    <col min="1798" max="1798" width="17" style="1" customWidth="1"/>
    <col min="1799" max="1799" width="24.7265625" style="1" customWidth="1"/>
    <col min="1800" max="2048" width="8.7265625" style="1"/>
    <col min="2049" max="2049" width="6.7265625" style="1" customWidth="1"/>
    <col min="2050" max="2050" width="19.6328125" style="1" customWidth="1"/>
    <col min="2051" max="2051" width="26.7265625" style="1" customWidth="1"/>
    <col min="2052" max="2052" width="13" style="1" customWidth="1"/>
    <col min="2053" max="2053" width="22.08984375" style="1" customWidth="1"/>
    <col min="2054" max="2054" width="17" style="1" customWidth="1"/>
    <col min="2055" max="2055" width="24.7265625" style="1" customWidth="1"/>
    <col min="2056" max="2304" width="8.7265625" style="1"/>
    <col min="2305" max="2305" width="6.7265625" style="1" customWidth="1"/>
    <col min="2306" max="2306" width="19.6328125" style="1" customWidth="1"/>
    <col min="2307" max="2307" width="26.7265625" style="1" customWidth="1"/>
    <col min="2308" max="2308" width="13" style="1" customWidth="1"/>
    <col min="2309" max="2309" width="22.08984375" style="1" customWidth="1"/>
    <col min="2310" max="2310" width="17" style="1" customWidth="1"/>
    <col min="2311" max="2311" width="24.7265625" style="1" customWidth="1"/>
    <col min="2312" max="2560" width="8.7265625" style="1"/>
    <col min="2561" max="2561" width="6.7265625" style="1" customWidth="1"/>
    <col min="2562" max="2562" width="19.6328125" style="1" customWidth="1"/>
    <col min="2563" max="2563" width="26.7265625" style="1" customWidth="1"/>
    <col min="2564" max="2564" width="13" style="1" customWidth="1"/>
    <col min="2565" max="2565" width="22.08984375" style="1" customWidth="1"/>
    <col min="2566" max="2566" width="17" style="1" customWidth="1"/>
    <col min="2567" max="2567" width="24.7265625" style="1" customWidth="1"/>
    <col min="2568" max="2816" width="8.7265625" style="1"/>
    <col min="2817" max="2817" width="6.7265625" style="1" customWidth="1"/>
    <col min="2818" max="2818" width="19.6328125" style="1" customWidth="1"/>
    <col min="2819" max="2819" width="26.7265625" style="1" customWidth="1"/>
    <col min="2820" max="2820" width="13" style="1" customWidth="1"/>
    <col min="2821" max="2821" width="22.08984375" style="1" customWidth="1"/>
    <col min="2822" max="2822" width="17" style="1" customWidth="1"/>
    <col min="2823" max="2823" width="24.7265625" style="1" customWidth="1"/>
    <col min="2824" max="3072" width="8.7265625" style="1"/>
    <col min="3073" max="3073" width="6.7265625" style="1" customWidth="1"/>
    <col min="3074" max="3074" width="19.6328125" style="1" customWidth="1"/>
    <col min="3075" max="3075" width="26.7265625" style="1" customWidth="1"/>
    <col min="3076" max="3076" width="13" style="1" customWidth="1"/>
    <col min="3077" max="3077" width="22.08984375" style="1" customWidth="1"/>
    <col min="3078" max="3078" width="17" style="1" customWidth="1"/>
    <col min="3079" max="3079" width="24.7265625" style="1" customWidth="1"/>
    <col min="3080" max="3328" width="8.7265625" style="1"/>
    <col min="3329" max="3329" width="6.7265625" style="1" customWidth="1"/>
    <col min="3330" max="3330" width="19.6328125" style="1" customWidth="1"/>
    <col min="3331" max="3331" width="26.7265625" style="1" customWidth="1"/>
    <col min="3332" max="3332" width="13" style="1" customWidth="1"/>
    <col min="3333" max="3333" width="22.08984375" style="1" customWidth="1"/>
    <col min="3334" max="3334" width="17" style="1" customWidth="1"/>
    <col min="3335" max="3335" width="24.7265625" style="1" customWidth="1"/>
    <col min="3336" max="3584" width="8.7265625" style="1"/>
    <col min="3585" max="3585" width="6.7265625" style="1" customWidth="1"/>
    <col min="3586" max="3586" width="19.6328125" style="1" customWidth="1"/>
    <col min="3587" max="3587" width="26.7265625" style="1" customWidth="1"/>
    <col min="3588" max="3588" width="13" style="1" customWidth="1"/>
    <col min="3589" max="3589" width="22.08984375" style="1" customWidth="1"/>
    <col min="3590" max="3590" width="17" style="1" customWidth="1"/>
    <col min="3591" max="3591" width="24.7265625" style="1" customWidth="1"/>
    <col min="3592" max="3840" width="8.7265625" style="1"/>
    <col min="3841" max="3841" width="6.7265625" style="1" customWidth="1"/>
    <col min="3842" max="3842" width="19.6328125" style="1" customWidth="1"/>
    <col min="3843" max="3843" width="26.7265625" style="1" customWidth="1"/>
    <col min="3844" max="3844" width="13" style="1" customWidth="1"/>
    <col min="3845" max="3845" width="22.08984375" style="1" customWidth="1"/>
    <col min="3846" max="3846" width="17" style="1" customWidth="1"/>
    <col min="3847" max="3847" width="24.7265625" style="1" customWidth="1"/>
    <col min="3848" max="4096" width="8.7265625" style="1"/>
    <col min="4097" max="4097" width="6.7265625" style="1" customWidth="1"/>
    <col min="4098" max="4098" width="19.6328125" style="1" customWidth="1"/>
    <col min="4099" max="4099" width="26.7265625" style="1" customWidth="1"/>
    <col min="4100" max="4100" width="13" style="1" customWidth="1"/>
    <col min="4101" max="4101" width="22.08984375" style="1" customWidth="1"/>
    <col min="4102" max="4102" width="17" style="1" customWidth="1"/>
    <col min="4103" max="4103" width="24.7265625" style="1" customWidth="1"/>
    <col min="4104" max="4352" width="8.7265625" style="1"/>
    <col min="4353" max="4353" width="6.7265625" style="1" customWidth="1"/>
    <col min="4354" max="4354" width="19.6328125" style="1" customWidth="1"/>
    <col min="4355" max="4355" width="26.7265625" style="1" customWidth="1"/>
    <col min="4356" max="4356" width="13" style="1" customWidth="1"/>
    <col min="4357" max="4357" width="22.08984375" style="1" customWidth="1"/>
    <col min="4358" max="4358" width="17" style="1" customWidth="1"/>
    <col min="4359" max="4359" width="24.7265625" style="1" customWidth="1"/>
    <col min="4360" max="4608" width="8.7265625" style="1"/>
    <col min="4609" max="4609" width="6.7265625" style="1" customWidth="1"/>
    <col min="4610" max="4610" width="19.6328125" style="1" customWidth="1"/>
    <col min="4611" max="4611" width="26.7265625" style="1" customWidth="1"/>
    <col min="4612" max="4612" width="13" style="1" customWidth="1"/>
    <col min="4613" max="4613" width="22.08984375" style="1" customWidth="1"/>
    <col min="4614" max="4614" width="17" style="1" customWidth="1"/>
    <col min="4615" max="4615" width="24.7265625" style="1" customWidth="1"/>
    <col min="4616" max="4864" width="8.7265625" style="1"/>
    <col min="4865" max="4865" width="6.7265625" style="1" customWidth="1"/>
    <col min="4866" max="4866" width="19.6328125" style="1" customWidth="1"/>
    <col min="4867" max="4867" width="26.7265625" style="1" customWidth="1"/>
    <col min="4868" max="4868" width="13" style="1" customWidth="1"/>
    <col min="4869" max="4869" width="22.08984375" style="1" customWidth="1"/>
    <col min="4870" max="4870" width="17" style="1" customWidth="1"/>
    <col min="4871" max="4871" width="24.7265625" style="1" customWidth="1"/>
    <col min="4872" max="5120" width="8.7265625" style="1"/>
    <col min="5121" max="5121" width="6.7265625" style="1" customWidth="1"/>
    <col min="5122" max="5122" width="19.6328125" style="1" customWidth="1"/>
    <col min="5123" max="5123" width="26.7265625" style="1" customWidth="1"/>
    <col min="5124" max="5124" width="13" style="1" customWidth="1"/>
    <col min="5125" max="5125" width="22.08984375" style="1" customWidth="1"/>
    <col min="5126" max="5126" width="17" style="1" customWidth="1"/>
    <col min="5127" max="5127" width="24.7265625" style="1" customWidth="1"/>
    <col min="5128" max="5376" width="8.7265625" style="1"/>
    <col min="5377" max="5377" width="6.7265625" style="1" customWidth="1"/>
    <col min="5378" max="5378" width="19.6328125" style="1" customWidth="1"/>
    <col min="5379" max="5379" width="26.7265625" style="1" customWidth="1"/>
    <col min="5380" max="5380" width="13" style="1" customWidth="1"/>
    <col min="5381" max="5381" width="22.08984375" style="1" customWidth="1"/>
    <col min="5382" max="5382" width="17" style="1" customWidth="1"/>
    <col min="5383" max="5383" width="24.7265625" style="1" customWidth="1"/>
    <col min="5384" max="5632" width="8.7265625" style="1"/>
    <col min="5633" max="5633" width="6.7265625" style="1" customWidth="1"/>
    <col min="5634" max="5634" width="19.6328125" style="1" customWidth="1"/>
    <col min="5635" max="5635" width="26.7265625" style="1" customWidth="1"/>
    <col min="5636" max="5636" width="13" style="1" customWidth="1"/>
    <col min="5637" max="5637" width="22.08984375" style="1" customWidth="1"/>
    <col min="5638" max="5638" width="17" style="1" customWidth="1"/>
    <col min="5639" max="5639" width="24.7265625" style="1" customWidth="1"/>
    <col min="5640" max="5888" width="8.7265625" style="1"/>
    <col min="5889" max="5889" width="6.7265625" style="1" customWidth="1"/>
    <col min="5890" max="5890" width="19.6328125" style="1" customWidth="1"/>
    <col min="5891" max="5891" width="26.7265625" style="1" customWidth="1"/>
    <col min="5892" max="5892" width="13" style="1" customWidth="1"/>
    <col min="5893" max="5893" width="22.08984375" style="1" customWidth="1"/>
    <col min="5894" max="5894" width="17" style="1" customWidth="1"/>
    <col min="5895" max="5895" width="24.7265625" style="1" customWidth="1"/>
    <col min="5896" max="6144" width="8.7265625" style="1"/>
    <col min="6145" max="6145" width="6.7265625" style="1" customWidth="1"/>
    <col min="6146" max="6146" width="19.6328125" style="1" customWidth="1"/>
    <col min="6147" max="6147" width="26.7265625" style="1" customWidth="1"/>
    <col min="6148" max="6148" width="13" style="1" customWidth="1"/>
    <col min="6149" max="6149" width="22.08984375" style="1" customWidth="1"/>
    <col min="6150" max="6150" width="17" style="1" customWidth="1"/>
    <col min="6151" max="6151" width="24.7265625" style="1" customWidth="1"/>
    <col min="6152" max="6400" width="8.7265625" style="1"/>
    <col min="6401" max="6401" width="6.7265625" style="1" customWidth="1"/>
    <col min="6402" max="6402" width="19.6328125" style="1" customWidth="1"/>
    <col min="6403" max="6403" width="26.7265625" style="1" customWidth="1"/>
    <col min="6404" max="6404" width="13" style="1" customWidth="1"/>
    <col min="6405" max="6405" width="22.08984375" style="1" customWidth="1"/>
    <col min="6406" max="6406" width="17" style="1" customWidth="1"/>
    <col min="6407" max="6407" width="24.7265625" style="1" customWidth="1"/>
    <col min="6408" max="6656" width="8.7265625" style="1"/>
    <col min="6657" max="6657" width="6.7265625" style="1" customWidth="1"/>
    <col min="6658" max="6658" width="19.6328125" style="1" customWidth="1"/>
    <col min="6659" max="6659" width="26.7265625" style="1" customWidth="1"/>
    <col min="6660" max="6660" width="13" style="1" customWidth="1"/>
    <col min="6661" max="6661" width="22.08984375" style="1" customWidth="1"/>
    <col min="6662" max="6662" width="17" style="1" customWidth="1"/>
    <col min="6663" max="6663" width="24.7265625" style="1" customWidth="1"/>
    <col min="6664" max="6912" width="8.7265625" style="1"/>
    <col min="6913" max="6913" width="6.7265625" style="1" customWidth="1"/>
    <col min="6914" max="6914" width="19.6328125" style="1" customWidth="1"/>
    <col min="6915" max="6915" width="26.7265625" style="1" customWidth="1"/>
    <col min="6916" max="6916" width="13" style="1" customWidth="1"/>
    <col min="6917" max="6917" width="22.08984375" style="1" customWidth="1"/>
    <col min="6918" max="6918" width="17" style="1" customWidth="1"/>
    <col min="6919" max="6919" width="24.7265625" style="1" customWidth="1"/>
    <col min="6920" max="7168" width="8.7265625" style="1"/>
    <col min="7169" max="7169" width="6.7265625" style="1" customWidth="1"/>
    <col min="7170" max="7170" width="19.6328125" style="1" customWidth="1"/>
    <col min="7171" max="7171" width="26.7265625" style="1" customWidth="1"/>
    <col min="7172" max="7172" width="13" style="1" customWidth="1"/>
    <col min="7173" max="7173" width="22.08984375" style="1" customWidth="1"/>
    <col min="7174" max="7174" width="17" style="1" customWidth="1"/>
    <col min="7175" max="7175" width="24.7265625" style="1" customWidth="1"/>
    <col min="7176" max="7424" width="8.7265625" style="1"/>
    <col min="7425" max="7425" width="6.7265625" style="1" customWidth="1"/>
    <col min="7426" max="7426" width="19.6328125" style="1" customWidth="1"/>
    <col min="7427" max="7427" width="26.7265625" style="1" customWidth="1"/>
    <col min="7428" max="7428" width="13" style="1" customWidth="1"/>
    <col min="7429" max="7429" width="22.08984375" style="1" customWidth="1"/>
    <col min="7430" max="7430" width="17" style="1" customWidth="1"/>
    <col min="7431" max="7431" width="24.7265625" style="1" customWidth="1"/>
    <col min="7432" max="7680" width="8.7265625" style="1"/>
    <col min="7681" max="7681" width="6.7265625" style="1" customWidth="1"/>
    <col min="7682" max="7682" width="19.6328125" style="1" customWidth="1"/>
    <col min="7683" max="7683" width="26.7265625" style="1" customWidth="1"/>
    <col min="7684" max="7684" width="13" style="1" customWidth="1"/>
    <col min="7685" max="7685" width="22.08984375" style="1" customWidth="1"/>
    <col min="7686" max="7686" width="17" style="1" customWidth="1"/>
    <col min="7687" max="7687" width="24.7265625" style="1" customWidth="1"/>
    <col min="7688" max="7936" width="8.7265625" style="1"/>
    <col min="7937" max="7937" width="6.7265625" style="1" customWidth="1"/>
    <col min="7938" max="7938" width="19.6328125" style="1" customWidth="1"/>
    <col min="7939" max="7939" width="26.7265625" style="1" customWidth="1"/>
    <col min="7940" max="7940" width="13" style="1" customWidth="1"/>
    <col min="7941" max="7941" width="22.08984375" style="1" customWidth="1"/>
    <col min="7942" max="7942" width="17" style="1" customWidth="1"/>
    <col min="7943" max="7943" width="24.7265625" style="1" customWidth="1"/>
    <col min="7944" max="8192" width="8.7265625" style="1"/>
    <col min="8193" max="8193" width="6.7265625" style="1" customWidth="1"/>
    <col min="8194" max="8194" width="19.6328125" style="1" customWidth="1"/>
    <col min="8195" max="8195" width="26.7265625" style="1" customWidth="1"/>
    <col min="8196" max="8196" width="13" style="1" customWidth="1"/>
    <col min="8197" max="8197" width="22.08984375" style="1" customWidth="1"/>
    <col min="8198" max="8198" width="17" style="1" customWidth="1"/>
    <col min="8199" max="8199" width="24.7265625" style="1" customWidth="1"/>
    <col min="8200" max="8448" width="8.7265625" style="1"/>
    <col min="8449" max="8449" width="6.7265625" style="1" customWidth="1"/>
    <col min="8450" max="8450" width="19.6328125" style="1" customWidth="1"/>
    <col min="8451" max="8451" width="26.7265625" style="1" customWidth="1"/>
    <col min="8452" max="8452" width="13" style="1" customWidth="1"/>
    <col min="8453" max="8453" width="22.08984375" style="1" customWidth="1"/>
    <col min="8454" max="8454" width="17" style="1" customWidth="1"/>
    <col min="8455" max="8455" width="24.7265625" style="1" customWidth="1"/>
    <col min="8456" max="8704" width="8.7265625" style="1"/>
    <col min="8705" max="8705" width="6.7265625" style="1" customWidth="1"/>
    <col min="8706" max="8706" width="19.6328125" style="1" customWidth="1"/>
    <col min="8707" max="8707" width="26.7265625" style="1" customWidth="1"/>
    <col min="8708" max="8708" width="13" style="1" customWidth="1"/>
    <col min="8709" max="8709" width="22.08984375" style="1" customWidth="1"/>
    <col min="8710" max="8710" width="17" style="1" customWidth="1"/>
    <col min="8711" max="8711" width="24.7265625" style="1" customWidth="1"/>
    <col min="8712" max="8960" width="8.7265625" style="1"/>
    <col min="8961" max="8961" width="6.7265625" style="1" customWidth="1"/>
    <col min="8962" max="8962" width="19.6328125" style="1" customWidth="1"/>
    <col min="8963" max="8963" width="26.7265625" style="1" customWidth="1"/>
    <col min="8964" max="8964" width="13" style="1" customWidth="1"/>
    <col min="8965" max="8965" width="22.08984375" style="1" customWidth="1"/>
    <col min="8966" max="8966" width="17" style="1" customWidth="1"/>
    <col min="8967" max="8967" width="24.7265625" style="1" customWidth="1"/>
    <col min="8968" max="9216" width="8.7265625" style="1"/>
    <col min="9217" max="9217" width="6.7265625" style="1" customWidth="1"/>
    <col min="9218" max="9218" width="19.6328125" style="1" customWidth="1"/>
    <col min="9219" max="9219" width="26.7265625" style="1" customWidth="1"/>
    <col min="9220" max="9220" width="13" style="1" customWidth="1"/>
    <col min="9221" max="9221" width="22.08984375" style="1" customWidth="1"/>
    <col min="9222" max="9222" width="17" style="1" customWidth="1"/>
    <col min="9223" max="9223" width="24.7265625" style="1" customWidth="1"/>
    <col min="9224" max="9472" width="8.7265625" style="1"/>
    <col min="9473" max="9473" width="6.7265625" style="1" customWidth="1"/>
    <col min="9474" max="9474" width="19.6328125" style="1" customWidth="1"/>
    <col min="9475" max="9475" width="26.7265625" style="1" customWidth="1"/>
    <col min="9476" max="9476" width="13" style="1" customWidth="1"/>
    <col min="9477" max="9477" width="22.08984375" style="1" customWidth="1"/>
    <col min="9478" max="9478" width="17" style="1" customWidth="1"/>
    <col min="9479" max="9479" width="24.7265625" style="1" customWidth="1"/>
    <col min="9480" max="9728" width="8.7265625" style="1"/>
    <col min="9729" max="9729" width="6.7265625" style="1" customWidth="1"/>
    <col min="9730" max="9730" width="19.6328125" style="1" customWidth="1"/>
    <col min="9731" max="9731" width="26.7265625" style="1" customWidth="1"/>
    <col min="9732" max="9732" width="13" style="1" customWidth="1"/>
    <col min="9733" max="9733" width="22.08984375" style="1" customWidth="1"/>
    <col min="9734" max="9734" width="17" style="1" customWidth="1"/>
    <col min="9735" max="9735" width="24.7265625" style="1" customWidth="1"/>
    <col min="9736" max="9984" width="8.7265625" style="1"/>
    <col min="9985" max="9985" width="6.7265625" style="1" customWidth="1"/>
    <col min="9986" max="9986" width="19.6328125" style="1" customWidth="1"/>
    <col min="9987" max="9987" width="26.7265625" style="1" customWidth="1"/>
    <col min="9988" max="9988" width="13" style="1" customWidth="1"/>
    <col min="9989" max="9989" width="22.08984375" style="1" customWidth="1"/>
    <col min="9990" max="9990" width="17" style="1" customWidth="1"/>
    <col min="9991" max="9991" width="24.7265625" style="1" customWidth="1"/>
    <col min="9992" max="10240" width="8.7265625" style="1"/>
    <col min="10241" max="10241" width="6.7265625" style="1" customWidth="1"/>
    <col min="10242" max="10242" width="19.6328125" style="1" customWidth="1"/>
    <col min="10243" max="10243" width="26.7265625" style="1" customWidth="1"/>
    <col min="10244" max="10244" width="13" style="1" customWidth="1"/>
    <col min="10245" max="10245" width="22.08984375" style="1" customWidth="1"/>
    <col min="10246" max="10246" width="17" style="1" customWidth="1"/>
    <col min="10247" max="10247" width="24.7265625" style="1" customWidth="1"/>
    <col min="10248" max="10496" width="8.7265625" style="1"/>
    <col min="10497" max="10497" width="6.7265625" style="1" customWidth="1"/>
    <col min="10498" max="10498" width="19.6328125" style="1" customWidth="1"/>
    <col min="10499" max="10499" width="26.7265625" style="1" customWidth="1"/>
    <col min="10500" max="10500" width="13" style="1" customWidth="1"/>
    <col min="10501" max="10501" width="22.08984375" style="1" customWidth="1"/>
    <col min="10502" max="10502" width="17" style="1" customWidth="1"/>
    <col min="10503" max="10503" width="24.7265625" style="1" customWidth="1"/>
    <col min="10504" max="10752" width="8.7265625" style="1"/>
    <col min="10753" max="10753" width="6.7265625" style="1" customWidth="1"/>
    <col min="10754" max="10754" width="19.6328125" style="1" customWidth="1"/>
    <col min="10755" max="10755" width="26.7265625" style="1" customWidth="1"/>
    <col min="10756" max="10756" width="13" style="1" customWidth="1"/>
    <col min="10757" max="10757" width="22.08984375" style="1" customWidth="1"/>
    <col min="10758" max="10758" width="17" style="1" customWidth="1"/>
    <col min="10759" max="10759" width="24.7265625" style="1" customWidth="1"/>
    <col min="10760" max="11008" width="8.7265625" style="1"/>
    <col min="11009" max="11009" width="6.7265625" style="1" customWidth="1"/>
    <col min="11010" max="11010" width="19.6328125" style="1" customWidth="1"/>
    <col min="11011" max="11011" width="26.7265625" style="1" customWidth="1"/>
    <col min="11012" max="11012" width="13" style="1" customWidth="1"/>
    <col min="11013" max="11013" width="22.08984375" style="1" customWidth="1"/>
    <col min="11014" max="11014" width="17" style="1" customWidth="1"/>
    <col min="11015" max="11015" width="24.7265625" style="1" customWidth="1"/>
    <col min="11016" max="11264" width="8.7265625" style="1"/>
    <col min="11265" max="11265" width="6.7265625" style="1" customWidth="1"/>
    <col min="11266" max="11266" width="19.6328125" style="1" customWidth="1"/>
    <col min="11267" max="11267" width="26.7265625" style="1" customWidth="1"/>
    <col min="11268" max="11268" width="13" style="1" customWidth="1"/>
    <col min="11269" max="11269" width="22.08984375" style="1" customWidth="1"/>
    <col min="11270" max="11270" width="17" style="1" customWidth="1"/>
    <col min="11271" max="11271" width="24.7265625" style="1" customWidth="1"/>
    <col min="11272" max="11520" width="8.7265625" style="1"/>
    <col min="11521" max="11521" width="6.7265625" style="1" customWidth="1"/>
    <col min="11522" max="11522" width="19.6328125" style="1" customWidth="1"/>
    <col min="11523" max="11523" width="26.7265625" style="1" customWidth="1"/>
    <col min="11524" max="11524" width="13" style="1" customWidth="1"/>
    <col min="11525" max="11525" width="22.08984375" style="1" customWidth="1"/>
    <col min="11526" max="11526" width="17" style="1" customWidth="1"/>
    <col min="11527" max="11527" width="24.7265625" style="1" customWidth="1"/>
    <col min="11528" max="11776" width="8.7265625" style="1"/>
    <col min="11777" max="11777" width="6.7265625" style="1" customWidth="1"/>
    <col min="11778" max="11778" width="19.6328125" style="1" customWidth="1"/>
    <col min="11779" max="11779" width="26.7265625" style="1" customWidth="1"/>
    <col min="11780" max="11780" width="13" style="1" customWidth="1"/>
    <col min="11781" max="11781" width="22.08984375" style="1" customWidth="1"/>
    <col min="11782" max="11782" width="17" style="1" customWidth="1"/>
    <col min="11783" max="11783" width="24.7265625" style="1" customWidth="1"/>
    <col min="11784" max="12032" width="8.7265625" style="1"/>
    <col min="12033" max="12033" width="6.7265625" style="1" customWidth="1"/>
    <col min="12034" max="12034" width="19.6328125" style="1" customWidth="1"/>
    <col min="12035" max="12035" width="26.7265625" style="1" customWidth="1"/>
    <col min="12036" max="12036" width="13" style="1" customWidth="1"/>
    <col min="12037" max="12037" width="22.08984375" style="1" customWidth="1"/>
    <col min="12038" max="12038" width="17" style="1" customWidth="1"/>
    <col min="12039" max="12039" width="24.7265625" style="1" customWidth="1"/>
    <col min="12040" max="12288" width="8.7265625" style="1"/>
    <col min="12289" max="12289" width="6.7265625" style="1" customWidth="1"/>
    <col min="12290" max="12290" width="19.6328125" style="1" customWidth="1"/>
    <col min="12291" max="12291" width="26.7265625" style="1" customWidth="1"/>
    <col min="12292" max="12292" width="13" style="1" customWidth="1"/>
    <col min="12293" max="12293" width="22.08984375" style="1" customWidth="1"/>
    <col min="12294" max="12294" width="17" style="1" customWidth="1"/>
    <col min="12295" max="12295" width="24.7265625" style="1" customWidth="1"/>
    <col min="12296" max="12544" width="8.7265625" style="1"/>
    <col min="12545" max="12545" width="6.7265625" style="1" customWidth="1"/>
    <col min="12546" max="12546" width="19.6328125" style="1" customWidth="1"/>
    <col min="12547" max="12547" width="26.7265625" style="1" customWidth="1"/>
    <col min="12548" max="12548" width="13" style="1" customWidth="1"/>
    <col min="12549" max="12549" width="22.08984375" style="1" customWidth="1"/>
    <col min="12550" max="12550" width="17" style="1" customWidth="1"/>
    <col min="12551" max="12551" width="24.7265625" style="1" customWidth="1"/>
    <col min="12552" max="12800" width="8.7265625" style="1"/>
    <col min="12801" max="12801" width="6.7265625" style="1" customWidth="1"/>
    <col min="12802" max="12802" width="19.6328125" style="1" customWidth="1"/>
    <col min="12803" max="12803" width="26.7265625" style="1" customWidth="1"/>
    <col min="12804" max="12804" width="13" style="1" customWidth="1"/>
    <col min="12805" max="12805" width="22.08984375" style="1" customWidth="1"/>
    <col min="12806" max="12806" width="17" style="1" customWidth="1"/>
    <col min="12807" max="12807" width="24.7265625" style="1" customWidth="1"/>
    <col min="12808" max="13056" width="8.7265625" style="1"/>
    <col min="13057" max="13057" width="6.7265625" style="1" customWidth="1"/>
    <col min="13058" max="13058" width="19.6328125" style="1" customWidth="1"/>
    <col min="13059" max="13059" width="26.7265625" style="1" customWidth="1"/>
    <col min="13060" max="13060" width="13" style="1" customWidth="1"/>
    <col min="13061" max="13061" width="22.08984375" style="1" customWidth="1"/>
    <col min="13062" max="13062" width="17" style="1" customWidth="1"/>
    <col min="13063" max="13063" width="24.7265625" style="1" customWidth="1"/>
    <col min="13064" max="13312" width="8.7265625" style="1"/>
    <col min="13313" max="13313" width="6.7265625" style="1" customWidth="1"/>
    <col min="13314" max="13314" width="19.6328125" style="1" customWidth="1"/>
    <col min="13315" max="13315" width="26.7265625" style="1" customWidth="1"/>
    <col min="13316" max="13316" width="13" style="1" customWidth="1"/>
    <col min="13317" max="13317" width="22.08984375" style="1" customWidth="1"/>
    <col min="13318" max="13318" width="17" style="1" customWidth="1"/>
    <col min="13319" max="13319" width="24.7265625" style="1" customWidth="1"/>
    <col min="13320" max="13568" width="8.7265625" style="1"/>
    <col min="13569" max="13569" width="6.7265625" style="1" customWidth="1"/>
    <col min="13570" max="13570" width="19.6328125" style="1" customWidth="1"/>
    <col min="13571" max="13571" width="26.7265625" style="1" customWidth="1"/>
    <col min="13572" max="13572" width="13" style="1" customWidth="1"/>
    <col min="13573" max="13573" width="22.08984375" style="1" customWidth="1"/>
    <col min="13574" max="13574" width="17" style="1" customWidth="1"/>
    <col min="13575" max="13575" width="24.7265625" style="1" customWidth="1"/>
    <col min="13576" max="13824" width="8.7265625" style="1"/>
    <col min="13825" max="13825" width="6.7265625" style="1" customWidth="1"/>
    <col min="13826" max="13826" width="19.6328125" style="1" customWidth="1"/>
    <col min="13827" max="13827" width="26.7265625" style="1" customWidth="1"/>
    <col min="13828" max="13828" width="13" style="1" customWidth="1"/>
    <col min="13829" max="13829" width="22.08984375" style="1" customWidth="1"/>
    <col min="13830" max="13830" width="17" style="1" customWidth="1"/>
    <col min="13831" max="13831" width="24.7265625" style="1" customWidth="1"/>
    <col min="13832" max="14080" width="8.7265625" style="1"/>
    <col min="14081" max="14081" width="6.7265625" style="1" customWidth="1"/>
    <col min="14082" max="14082" width="19.6328125" style="1" customWidth="1"/>
    <col min="14083" max="14083" width="26.7265625" style="1" customWidth="1"/>
    <col min="14084" max="14084" width="13" style="1" customWidth="1"/>
    <col min="14085" max="14085" width="22.08984375" style="1" customWidth="1"/>
    <col min="14086" max="14086" width="17" style="1" customWidth="1"/>
    <col min="14087" max="14087" width="24.7265625" style="1" customWidth="1"/>
    <col min="14088" max="14336" width="8.7265625" style="1"/>
    <col min="14337" max="14337" width="6.7265625" style="1" customWidth="1"/>
    <col min="14338" max="14338" width="19.6328125" style="1" customWidth="1"/>
    <col min="14339" max="14339" width="26.7265625" style="1" customWidth="1"/>
    <col min="14340" max="14340" width="13" style="1" customWidth="1"/>
    <col min="14341" max="14341" width="22.08984375" style="1" customWidth="1"/>
    <col min="14342" max="14342" width="17" style="1" customWidth="1"/>
    <col min="14343" max="14343" width="24.7265625" style="1" customWidth="1"/>
    <col min="14344" max="14592" width="8.7265625" style="1"/>
    <col min="14593" max="14593" width="6.7265625" style="1" customWidth="1"/>
    <col min="14594" max="14594" width="19.6328125" style="1" customWidth="1"/>
    <col min="14595" max="14595" width="26.7265625" style="1" customWidth="1"/>
    <col min="14596" max="14596" width="13" style="1" customWidth="1"/>
    <col min="14597" max="14597" width="22.08984375" style="1" customWidth="1"/>
    <col min="14598" max="14598" width="17" style="1" customWidth="1"/>
    <col min="14599" max="14599" width="24.7265625" style="1" customWidth="1"/>
    <col min="14600" max="14848" width="8.7265625" style="1"/>
    <col min="14849" max="14849" width="6.7265625" style="1" customWidth="1"/>
    <col min="14850" max="14850" width="19.6328125" style="1" customWidth="1"/>
    <col min="14851" max="14851" width="26.7265625" style="1" customWidth="1"/>
    <col min="14852" max="14852" width="13" style="1" customWidth="1"/>
    <col min="14853" max="14853" width="22.08984375" style="1" customWidth="1"/>
    <col min="14854" max="14854" width="17" style="1" customWidth="1"/>
    <col min="14855" max="14855" width="24.7265625" style="1" customWidth="1"/>
    <col min="14856" max="15104" width="8.7265625" style="1"/>
    <col min="15105" max="15105" width="6.7265625" style="1" customWidth="1"/>
    <col min="15106" max="15106" width="19.6328125" style="1" customWidth="1"/>
    <col min="15107" max="15107" width="26.7265625" style="1" customWidth="1"/>
    <col min="15108" max="15108" width="13" style="1" customWidth="1"/>
    <col min="15109" max="15109" width="22.08984375" style="1" customWidth="1"/>
    <col min="15110" max="15110" width="17" style="1" customWidth="1"/>
    <col min="15111" max="15111" width="24.7265625" style="1" customWidth="1"/>
    <col min="15112" max="15360" width="8.7265625" style="1"/>
    <col min="15361" max="15361" width="6.7265625" style="1" customWidth="1"/>
    <col min="15362" max="15362" width="19.6328125" style="1" customWidth="1"/>
    <col min="15363" max="15363" width="26.7265625" style="1" customWidth="1"/>
    <col min="15364" max="15364" width="13" style="1" customWidth="1"/>
    <col min="15365" max="15365" width="22.08984375" style="1" customWidth="1"/>
    <col min="15366" max="15366" width="17" style="1" customWidth="1"/>
    <col min="15367" max="15367" width="24.7265625" style="1" customWidth="1"/>
    <col min="15368" max="15616" width="8.7265625" style="1"/>
    <col min="15617" max="15617" width="6.7265625" style="1" customWidth="1"/>
    <col min="15618" max="15618" width="19.6328125" style="1" customWidth="1"/>
    <col min="15619" max="15619" width="26.7265625" style="1" customWidth="1"/>
    <col min="15620" max="15620" width="13" style="1" customWidth="1"/>
    <col min="15621" max="15621" width="22.08984375" style="1" customWidth="1"/>
    <col min="15622" max="15622" width="17" style="1" customWidth="1"/>
    <col min="15623" max="15623" width="24.7265625" style="1" customWidth="1"/>
    <col min="15624" max="15872" width="8.7265625" style="1"/>
    <col min="15873" max="15873" width="6.7265625" style="1" customWidth="1"/>
    <col min="15874" max="15874" width="19.6328125" style="1" customWidth="1"/>
    <col min="15875" max="15875" width="26.7265625" style="1" customWidth="1"/>
    <col min="15876" max="15876" width="13" style="1" customWidth="1"/>
    <col min="15877" max="15877" width="22.08984375" style="1" customWidth="1"/>
    <col min="15878" max="15878" width="17" style="1" customWidth="1"/>
    <col min="15879" max="15879" width="24.7265625" style="1" customWidth="1"/>
    <col min="15880" max="16128" width="8.7265625" style="1"/>
    <col min="16129" max="16129" width="6.7265625" style="1" customWidth="1"/>
    <col min="16130" max="16130" width="19.6328125" style="1" customWidth="1"/>
    <col min="16131" max="16131" width="26.7265625" style="1" customWidth="1"/>
    <col min="16132" max="16132" width="13" style="1" customWidth="1"/>
    <col min="16133" max="16133" width="22.08984375" style="1" customWidth="1"/>
    <col min="16134" max="16134" width="17" style="1" customWidth="1"/>
    <col min="16135" max="16135" width="24.7265625" style="1" customWidth="1"/>
    <col min="16136" max="16384" width="8.7265625" style="1"/>
  </cols>
  <sheetData>
    <row r="1" spans="1:7">
      <c r="A1" s="121" t="s">
        <v>9</v>
      </c>
      <c r="B1" s="122"/>
      <c r="C1" s="122"/>
      <c r="D1" s="122"/>
      <c r="E1" s="122"/>
      <c r="F1" s="122"/>
      <c r="G1" s="122"/>
    </row>
    <row r="2" spans="1:7" s="12" customFormat="1">
      <c r="A2" s="123" t="s">
        <v>10</v>
      </c>
      <c r="B2" s="123"/>
      <c r="C2" s="123"/>
      <c r="D2" s="123"/>
      <c r="E2" s="123"/>
      <c r="F2" s="123"/>
      <c r="G2" s="123"/>
    </row>
    <row r="3" spans="1:7" s="12" customFormat="1">
      <c r="A3" s="17"/>
      <c r="B3" s="17"/>
      <c r="C3" s="17"/>
      <c r="D3" s="17"/>
      <c r="E3" s="17"/>
      <c r="F3" s="17"/>
      <c r="G3" s="17"/>
    </row>
    <row r="4" spans="1:7" s="2" customFormat="1" ht="41">
      <c r="A4" s="13" t="s">
        <v>12</v>
      </c>
      <c r="B4" s="14" t="s">
        <v>0</v>
      </c>
      <c r="C4" s="14" t="s">
        <v>1</v>
      </c>
      <c r="D4" s="14" t="s">
        <v>2</v>
      </c>
      <c r="E4" s="14" t="s">
        <v>3</v>
      </c>
      <c r="F4" s="13" t="s">
        <v>4</v>
      </c>
      <c r="G4" s="14" t="s">
        <v>5</v>
      </c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EUI รายปี</vt:lpstr>
      <vt:lpstr>EUI รายเดือน</vt:lpstr>
      <vt:lpstr>ไฟฟ้า</vt:lpstr>
      <vt:lpstr>บุคลากร-พท.</vt:lpstr>
      <vt:lpstr>เวลาทำการ</vt:lpstr>
      <vt:lpstr>ผู้ใช้บริการ</vt:lpstr>
      <vt:lpstr>อุณหภูมิ-จว.</vt:lpstr>
      <vt:lpstr>ขยะ</vt:lpstr>
      <vt:lpstr>ผลตามแผน59</vt:lpstr>
      <vt:lpstr>แผนงาน60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Tanaporn</dc:creator>
  <cp:lastModifiedBy>Tanaporn</cp:lastModifiedBy>
  <cp:lastPrinted>2016-09-26T07:26:38Z</cp:lastPrinted>
  <dcterms:created xsi:type="dcterms:W3CDTF">2016-09-23T06:55:40Z</dcterms:created>
  <dcterms:modified xsi:type="dcterms:W3CDTF">2016-09-26T07:26:40Z</dcterms:modified>
</cp:coreProperties>
</file>